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<sst xmlns="http://schemas.openxmlformats.org/spreadsheetml/2006/main" count="223" uniqueCount="50">
  <si>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</si>
  <si>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</si>
  <si>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</si>
  <si>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</si>
  <si>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</si>
  <si>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</si>
  <si>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</si>
  <si>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</si>
  <si>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</si>
  <si>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</si>
  <si>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</si>
  <si>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</si>
  <si>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</si>
  <si>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</si>
  <si>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</si>
  <si>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</si>
  <si>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</si>
  <si>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</si>
  <si>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</si>
  <si>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</si>
  <si>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</si>
  <si>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</si>
  <si>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</si>
  <si>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</si>
  <si>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</si>
  <si>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</si>
  <si>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</si>
  <si>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</si>
  <si>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</si>
  <si>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</si>
  <si>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</si>
  <si>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</si>
  <si>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</si>
  <si>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</si>
  <si>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</si>
  <si>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</si>
  <si>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</si>
  <si>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</si>
  <si>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</si>
  <si>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</si>
  <si>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</si>
  <si>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s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</si>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</sst>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charts!$B$2:$B$120</c:f>
              <c:numCache>
                <c:formatCode>General</c:formatCode>
                <c:ptCount val="119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  <c:pt idx="35">
                  <c:v>13564.305173373</c:v>
                </c:pt>
                <c:pt idx="36">
                  <c:v>12034.9569323092</c:v>
                </c:pt>
                <c:pt idx="37">
                  <c:v>11101.4024055779</c:v>
                </c:pt>
                <c:pt idx="38">
                  <c:v>11636.3165008811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charts!$C$2:$C$120</c:f>
              <c:numCache>
                <c:formatCode>General</c:formatCode>
                <c:ptCount val="119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  <c:pt idx="37">
                  <c:v>30394.9300000001</c:v>
                </c:pt>
                <c:pt idx="38">
                  <c:v>30028.7300000001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4406452"/>
        <c:axId val="29357322"/>
      </c:lineChart>
      <c:catAx>
        <c:axId val="6440645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29357322"/>
        <c:crosses val="autoZero"/>
        <c:auto val="1"/>
        <c:lblAlgn val="ctr"/>
        <c:lblOffset val="100"/>
        <c:noMultiLvlLbl val="0"/>
      </c:catAx>
      <c:valAx>
        <c:axId val="29357322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4406452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70711743"/>
        <c:axId val="5038141"/>
      </c:lineChart>
      <c:dateAx>
        <c:axId val="7071174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038141"/>
        <c:crosses val="autoZero"/>
        <c:auto val="1"/>
        <c:lblOffset val="100"/>
        <c:baseTimeUnit val="months"/>
        <c:noMultiLvlLbl val="0"/>
      </c:dateAx>
      <c:valAx>
        <c:axId val="5038141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071174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5354751"/>
        <c:axId val="9469059"/>
      </c:lineChart>
      <c:dateAx>
        <c:axId val="9535475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469059"/>
        <c:crosses val="autoZero"/>
        <c:auto val="1"/>
        <c:lblOffset val="100"/>
        <c:baseTimeUnit val="months"/>
        <c:noMultiLvlLbl val="0"/>
      </c:dateAx>
      <c:valAx>
        <c:axId val="946905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5354751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  <c:pt idx="36">
                  <c:v>0.461794203548181</c:v>
                </c:pt>
                <c:pt idx="37">
                  <c:v>0.468153980606704</c:v>
                </c:pt>
                <c:pt idx="38">
                  <c:v>0.474018259988931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1635421"/>
        <c:axId val="84381970"/>
      </c:lineChart>
      <c:dateAx>
        <c:axId val="5163542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4381970"/>
        <c:crosses val="autoZero"/>
        <c:auto val="1"/>
        <c:lblOffset val="100"/>
        <c:baseTimeUnit val="months"/>
        <c:noMultiLvlLbl val="0"/>
      </c:dateAx>
      <c:valAx>
        <c:axId val="84381970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163542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8400925"/>
        <c:axId val="3124387"/>
      </c:lineChart>
      <c:dateAx>
        <c:axId val="98400925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124387"/>
        <c:crosses val="autoZero"/>
        <c:auto val="1"/>
        <c:lblOffset val="100"/>
        <c:baseTimeUnit val="months"/>
        <c:noMultiLvlLbl val="0"/>
      </c:dateAx>
      <c:valAx>
        <c:axId val="3124387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8400925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-242675.341288011</c:v>
                </c:pt>
                <c:pt idx="22">
                  <c:v>-263884.851811551</c:v>
                </c:pt>
                <c:pt idx="23">
                  <c:v>-284714.883359718</c:v>
                </c:pt>
                <c:pt idx="24">
                  <c:v>-304495.226584691</c:v>
                </c:pt>
                <c:pt idx="25">
                  <c:v>-323934.46142147</c:v>
                </c:pt>
                <c:pt idx="26">
                  <c:v>-344052.208577455</c:v>
                </c:pt>
                <c:pt idx="27">
                  <c:v>-363817.791427104</c:v>
                </c:pt>
                <c:pt idx="28">
                  <c:v>-383297.030274013</c:v>
                </c:pt>
                <c:pt idx="29">
                  <c:v>-403397.320569758</c:v>
                </c:pt>
                <c:pt idx="30">
                  <c:v>-423819.577984576</c:v>
                </c:pt>
                <c:pt idx="31">
                  <c:v>-443095.330384551</c:v>
                </c:pt>
                <c:pt idx="32">
                  <c:v>-460898.926290506</c:v>
                </c:pt>
                <c:pt idx="33">
                  <c:v>-478310.607445782</c:v>
                </c:pt>
                <c:pt idx="34">
                  <c:v>-495100.35680011</c:v>
                </c:pt>
                <c:pt idx="35">
                  <c:v>-509169.443161442</c:v>
                </c:pt>
                <c:pt idx="36">
                  <c:v>-521817.554958601</c:v>
                </c:pt>
                <c:pt idx="37">
                  <c:v>-535454.278789658</c:v>
                </c:pt>
                <c:pt idx="38">
                  <c:v>-549046.271486428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  <c:pt idx="36">
                  <c:v>259142.901139838</c:v>
                </c:pt>
                <c:pt idx="37">
                  <c:v>286578.241740557</c:v>
                </c:pt>
                <c:pt idx="38">
                  <c:v>314856.783617319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0217024"/>
        <c:axId val="60318364"/>
      </c:lineChart>
      <c:dateAx>
        <c:axId val="5021702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0318364"/>
        <c:crosses val="autoZero"/>
        <c:auto val="1"/>
        <c:lblOffset val="100"/>
        <c:baseTimeUnit val="months"/>
        <c:noMultiLvlLbl val="0"/>
      </c:dateAx>
      <c:valAx>
        <c:axId val="60318364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0217024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-19984.9430586604</c:v>
                </c:pt>
                <c:pt idx="26">
                  <c:v>-20250.5512533098</c:v>
                </c:pt>
                <c:pt idx="27">
                  <c:v>-19280.6144459871</c:v>
                </c:pt>
                <c:pt idx="28">
                  <c:v>-19677.8632478326</c:v>
                </c:pt>
                <c:pt idx="29">
                  <c:v>-20522.7173436563</c:v>
                </c:pt>
                <c:pt idx="30">
                  <c:v>-20321.7974859788</c:v>
                </c:pt>
                <c:pt idx="31">
                  <c:v>-18229.7073139718</c:v>
                </c:pt>
                <c:pt idx="32">
                  <c:v>-17377.4844979376</c:v>
                </c:pt>
                <c:pt idx="33">
                  <c:v>-17445.8778126163</c:v>
                </c:pt>
                <c:pt idx="34">
                  <c:v>-16133.6208960379</c:v>
                </c:pt>
                <c:pt idx="35">
                  <c:v>-12004.551826627</c:v>
                </c:pt>
                <c:pt idx="36">
                  <c:v>-13291.6717676908</c:v>
                </c:pt>
                <c:pt idx="37">
                  <c:v>-13981.7758944221</c:v>
                </c:pt>
                <c:pt idx="38">
                  <c:v>-13202.2094991189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4035133"/>
        <c:axId val="5255619"/>
      </c:lineChart>
      <c:dateAx>
        <c:axId val="1403513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255619"/>
        <c:crosses val="autoZero"/>
        <c:auto val="1"/>
        <c:lblOffset val="100"/>
        <c:baseTimeUnit val="months"/>
        <c:noMultiLvlLbl val="0"/>
      </c:dateAx>
      <c:valAx>
        <c:axId val="525561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4035133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190800</xdr:colOff>
      <xdr:row>21</xdr:row>
      <xdr:rowOff>4680</xdr:rowOff>
    </xdr:to>
    <xdr:graphicFrame>
      <xdr:nvGraphicFramePr>
        <xdr:cNvPr id="0" name="Chart 1"/>
        <xdr:cNvGraphicFramePr/>
      </xdr:nvGraphicFramePr>
      <xdr:xfrm>
        <a:off x="15032160" y="204840"/>
        <a:ext cx="5797440" cy="3213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210960</xdr:colOff>
      <xdr:row>41</xdr:row>
      <xdr:rowOff>141480</xdr:rowOff>
    </xdr:to>
    <xdr:graphicFrame>
      <xdr:nvGraphicFramePr>
        <xdr:cNvPr id="1" name="Chart 2"/>
        <xdr:cNvGraphicFramePr/>
      </xdr:nvGraphicFramePr>
      <xdr:xfrm>
        <a:off x="15055920" y="3592440"/>
        <a:ext cx="5793840" cy="32133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56880</xdr:colOff>
      <xdr:row>21</xdr:row>
      <xdr:rowOff>43920</xdr:rowOff>
    </xdr:to>
    <xdr:graphicFrame>
      <xdr:nvGraphicFramePr>
        <xdr:cNvPr id="2" name="Chart 3"/>
        <xdr:cNvGraphicFramePr/>
      </xdr:nvGraphicFramePr>
      <xdr:xfrm>
        <a:off x="21402360" y="240120"/>
        <a:ext cx="5810760" cy="3216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205920</xdr:colOff>
      <xdr:row>63</xdr:row>
      <xdr:rowOff>51480</xdr:rowOff>
    </xdr:to>
    <xdr:graphicFrame>
      <xdr:nvGraphicFramePr>
        <xdr:cNvPr id="3" name="Chart 4"/>
        <xdr:cNvGraphicFramePr/>
      </xdr:nvGraphicFramePr>
      <xdr:xfrm>
        <a:off x="15066000" y="7058520"/>
        <a:ext cx="5778720" cy="3225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53280</xdr:colOff>
      <xdr:row>42</xdr:row>
      <xdr:rowOff>63360</xdr:rowOff>
    </xdr:to>
    <xdr:graphicFrame>
      <xdr:nvGraphicFramePr>
        <xdr:cNvPr id="4" name="Chart 5"/>
        <xdr:cNvGraphicFramePr/>
      </xdr:nvGraphicFramePr>
      <xdr:xfrm>
        <a:off x="21421800" y="3684960"/>
        <a:ext cx="5787720" cy="3205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58320</xdr:colOff>
      <xdr:row>63</xdr:row>
      <xdr:rowOff>9000</xdr:rowOff>
    </xdr:to>
    <xdr:graphicFrame>
      <xdr:nvGraphicFramePr>
        <xdr:cNvPr id="5" name="Chart 6"/>
        <xdr:cNvGraphicFramePr/>
      </xdr:nvGraphicFramePr>
      <xdr:xfrm>
        <a:off x="21434760" y="7025760"/>
        <a:ext cx="5779800" cy="3216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109440</xdr:colOff>
      <xdr:row>85</xdr:row>
      <xdr:rowOff>56160</xdr:rowOff>
    </xdr:to>
    <xdr:graphicFrame>
      <xdr:nvGraphicFramePr>
        <xdr:cNvPr id="6" name="Chart 7"/>
        <xdr:cNvGraphicFramePr/>
      </xdr:nvGraphicFramePr>
      <xdr:xfrm>
        <a:off x="21495240" y="10615320"/>
        <a:ext cx="5770440" cy="3236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3" activeCellId="0" sqref="A3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</sheetData>
  <hyperlinks>
    <hyperlink ref="A3" r:id="rId1" display="The source for the Bitcoin price history is https://finance.yahoo.com/quote/BTC-EUR/history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3" ySplit="1" topLeftCell="D2" activePane="bottomRight" state="frozen"/>
      <selection pane="topLeft" activeCell="A1" activeCellId="0" sqref="A1"/>
      <selection pane="topRight" activeCell="D1" activeCellId="0" sqref="D1"/>
      <selection pane="bottomLeft" activeCell="A2" activeCellId="0" sqref="A2"/>
      <selection pane="bottomRight" activeCell="U62" activeCellId="0" sqref="U62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2</v>
      </c>
      <c r="B1" s="4" t="s">
        <v>3</v>
      </c>
      <c r="C1" s="4" t="s">
        <v>4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5" t="s">
        <v>12</v>
      </c>
      <c r="L1" s="5" t="s">
        <v>13</v>
      </c>
      <c r="M1" s="5" t="s">
        <v>14</v>
      </c>
      <c r="N1" s="3" t="s">
        <v>15</v>
      </c>
      <c r="O1" s="3" t="s">
        <v>16</v>
      </c>
      <c r="P1" s="3" t="s">
        <v>17</v>
      </c>
      <c r="T1" s="1" t="s">
        <v>18</v>
      </c>
      <c r="U1" s="1" t="s">
        <v>19</v>
      </c>
      <c r="V1" s="3" t="s">
        <v>20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21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22</v>
      </c>
      <c r="E3" s="1" t="s">
        <v>23</v>
      </c>
      <c r="F3" s="1" t="s">
        <v>24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25</v>
      </c>
      <c r="E4" s="1" t="s">
        <v>26</v>
      </c>
      <c r="F4" s="1" t="s">
        <v>24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25</v>
      </c>
      <c r="E5" s="1" t="s">
        <v>26</v>
      </c>
      <c r="F5" s="1" t="s">
        <v>24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27</v>
      </c>
      <c r="E6" s="1" t="s">
        <v>28</v>
      </c>
      <c r="F6" s="1" t="s">
        <v>24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25</v>
      </c>
      <c r="E7" s="1" t="s">
        <v>26</v>
      </c>
      <c r="F7" s="1" t="s">
        <v>29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27</v>
      </c>
      <c r="E8" s="1" t="s">
        <v>28</v>
      </c>
      <c r="F8" s="1" t="s">
        <v>24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25</v>
      </c>
      <c r="E9" s="1" t="s">
        <v>26</v>
      </c>
      <c r="F9" s="1" t="s">
        <v>24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27</v>
      </c>
      <c r="E10" s="1" t="s">
        <v>28</v>
      </c>
      <c r="F10" s="1" t="s">
        <v>24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25</v>
      </c>
      <c r="E11" s="1" t="s">
        <v>26</v>
      </c>
      <c r="F11" s="1" t="s">
        <v>24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27</v>
      </c>
      <c r="E12" s="1" t="s">
        <v>28</v>
      </c>
      <c r="F12" s="1" t="s">
        <v>24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25</v>
      </c>
      <c r="E13" s="1" t="s">
        <v>26</v>
      </c>
      <c r="F13" s="1" t="s">
        <v>24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27</v>
      </c>
      <c r="E14" s="1" t="s">
        <v>28</v>
      </c>
      <c r="F14" s="1" t="s">
        <v>24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-8064.25900800427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27</v>
      </c>
      <c r="E15" s="1" t="s">
        <v>28</v>
      </c>
      <c r="F15" s="1" t="s">
        <v>24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27</v>
      </c>
      <c r="E16" s="1" t="s">
        <v>28</v>
      </c>
      <c r="F16" s="1" t="s">
        <v>24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27</v>
      </c>
      <c r="E17" s="1" t="s">
        <v>28</v>
      </c>
      <c r="F17" s="1" t="s">
        <v>24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30</v>
      </c>
      <c r="E18" s="1" t="s">
        <v>28</v>
      </c>
      <c r="F18" s="1" t="s">
        <v>24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27</v>
      </c>
      <c r="E19" s="1" t="s">
        <v>28</v>
      </c>
      <c r="F19" s="1" t="s">
        <v>24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27</v>
      </c>
      <c r="E20" s="1" t="s">
        <v>28</v>
      </c>
      <c r="F20" s="1" t="s">
        <v>24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30</v>
      </c>
      <c r="E21" s="1" t="s">
        <v>28</v>
      </c>
      <c r="F21" s="1" t="s">
        <v>24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27</v>
      </c>
      <c r="E22" s="1" t="s">
        <v>28</v>
      </c>
      <c r="F22" s="1" t="s">
        <v>24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27</v>
      </c>
      <c r="E23" s="1" t="s">
        <v>28</v>
      </c>
      <c r="F23" s="1" t="s">
        <v>24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30</v>
      </c>
      <c r="E24" s="1" t="s">
        <v>28</v>
      </c>
      <c r="F24" s="1" t="s">
        <v>24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27</v>
      </c>
      <c r="E25" s="1" t="s">
        <v>28</v>
      </c>
      <c r="F25" s="1" t="s">
        <v>24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27</v>
      </c>
      <c r="E26" s="1" t="s">
        <v>28</v>
      </c>
      <c r="F26" s="1" t="s">
        <v>24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30</v>
      </c>
      <c r="E27" s="1" t="s">
        <v>28</v>
      </c>
      <c r="F27" s="1" t="s">
        <v>24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27</v>
      </c>
      <c r="E28" s="1" t="s">
        <v>28</v>
      </c>
      <c r="F28" s="1" t="s">
        <v>24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27</v>
      </c>
      <c r="E29" s="1" t="s">
        <v>28</v>
      </c>
      <c r="F29" s="1" t="s">
        <v>24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30</v>
      </c>
      <c r="E30" s="1" t="s">
        <v>28</v>
      </c>
      <c r="F30" s="1" t="s">
        <v>24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27</v>
      </c>
      <c r="E31" s="1" t="s">
        <v>28</v>
      </c>
      <c r="F31" s="1" t="s">
        <v>24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27</v>
      </c>
      <c r="E32" s="1" t="s">
        <v>28</v>
      </c>
      <c r="F32" s="1" t="s">
        <v>24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30</v>
      </c>
      <c r="E33" s="1" t="s">
        <v>28</v>
      </c>
      <c r="F33" s="1" t="s">
        <v>24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27</v>
      </c>
      <c r="E34" s="1" t="s">
        <v>28</v>
      </c>
      <c r="F34" s="1" t="s">
        <v>24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27</v>
      </c>
      <c r="E35" s="1" t="s">
        <v>28</v>
      </c>
      <c r="F35" s="1" t="s">
        <v>24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30</v>
      </c>
      <c r="E36" s="1" t="s">
        <v>28</v>
      </c>
      <c r="F36" s="1" t="s">
        <v>24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7846.80000000011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27</v>
      </c>
      <c r="E37" s="1" t="s">
        <v>28</v>
      </c>
      <c r="F37" s="1" t="s">
        <v>24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7703.1700000001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27</v>
      </c>
      <c r="E38" s="1" t="s">
        <v>28</v>
      </c>
      <c r="F38" s="1" t="s">
        <v>24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7560.6600000001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30</v>
      </c>
      <c r="E39" s="1" t="s">
        <v>28</v>
      </c>
      <c r="F39" s="1" t="s">
        <v>24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7560.6600000001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27</v>
      </c>
      <c r="E40" s="1" t="s">
        <v>28</v>
      </c>
      <c r="F40" s="1" t="s">
        <v>24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7419.2600000001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27</v>
      </c>
      <c r="E41" s="1" t="s">
        <v>28</v>
      </c>
      <c r="F41" s="1" t="s">
        <v>24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7278.9800000001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8948.74298858783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30</v>
      </c>
      <c r="E42" s="1" t="s">
        <v>28</v>
      </c>
      <c r="F42" s="1" t="s">
        <v>24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M42-N42</f>
        <v>7278.9800000001</v>
      </c>
      <c r="P42" s="3" t="n">
        <f aca="false">(L42)-N42-(N42*0.01)</f>
        <v>-19848.0736586604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27</v>
      </c>
      <c r="E43" s="1" t="s">
        <v>28</v>
      </c>
      <c r="F43" s="1" t="s">
        <v>24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M43-N43</f>
        <v>7139.8400000001</v>
      </c>
      <c r="P43" s="3" t="n">
        <f aca="false">(L43)-N43-(N43*0.01)</f>
        <v>-19984.9430586604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27</v>
      </c>
      <c r="E44" s="1" t="s">
        <v>28</v>
      </c>
      <c r="F44" s="1" t="s">
        <v>24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M44-N44</f>
        <v>7001.8200000001</v>
      </c>
      <c r="P44" s="3" t="n">
        <f aca="false">(L44)-N44-(N44*0.01)</f>
        <v>-20250.5512533098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30</v>
      </c>
      <c r="E45" s="1" t="s">
        <v>28</v>
      </c>
      <c r="F45" s="1" t="s">
        <v>24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M45-N45</f>
        <v>7001.8200000001</v>
      </c>
      <c r="P45" s="3" t="n">
        <f aca="false">(L45)-N45-(N45*0.01)</f>
        <v>-19146.0276459871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27</v>
      </c>
      <c r="E46" s="1" t="s">
        <v>28</v>
      </c>
      <c r="F46" s="1" t="s">
        <v>24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M46-N46</f>
        <v>6864.9400000001</v>
      </c>
      <c r="P46" s="3" t="n">
        <f aca="false">(L46)-N46-(N46*0.01)</f>
        <v>-19280.6144459871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27</v>
      </c>
      <c r="E47" s="1" t="s">
        <v>28</v>
      </c>
      <c r="F47" s="1" t="s">
        <v>24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M47-N47</f>
        <v>6729.2100000001</v>
      </c>
      <c r="P47" s="3" t="n">
        <f aca="false">(L47)-N47-(N47*0.01)</f>
        <v>-19677.8632478326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30</v>
      </c>
      <c r="E48" s="1" t="s">
        <v>28</v>
      </c>
      <c r="F48" s="1" t="s">
        <v>24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M48-N48</f>
        <v>6729.2100000001</v>
      </c>
      <c r="P48" s="3" t="n">
        <f aca="false">(L48)-N48-(N48*0.01)</f>
        <v>-20390.4535436563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27</v>
      </c>
      <c r="E49" s="1" t="s">
        <v>28</v>
      </c>
      <c r="F49" s="1" t="s">
        <v>24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M49-N49</f>
        <v>6594.6300000001</v>
      </c>
      <c r="P49" s="3" t="n">
        <f aca="false">(L49)-N49-(N49*0.01)</f>
        <v>-20522.7173436563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27</v>
      </c>
      <c r="E50" s="1" t="s">
        <v>28</v>
      </c>
      <c r="F50" s="1" t="s">
        <v>24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M50-N50</f>
        <v>6461.21000000011</v>
      </c>
      <c r="P50" s="3" t="n">
        <f aca="false">(L50)-N50-(N50*0.01)</f>
        <v>-20321.7974859788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30</v>
      </c>
      <c r="E51" s="1" t="s">
        <v>28</v>
      </c>
      <c r="F51" s="1" t="s">
        <v>24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M51-N51</f>
        <v>6461.21000000011</v>
      </c>
      <c r="P51" s="3" t="n">
        <f aca="false">(L51)-N51-(N51*0.01)</f>
        <v>-18099.7766139718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27</v>
      </c>
      <c r="E52" s="1" t="s">
        <v>28</v>
      </c>
      <c r="F52" s="1" t="s">
        <v>24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M52-N52</f>
        <v>6328.9400000001</v>
      </c>
      <c r="P52" s="3" t="n">
        <f aca="false">(L52)-N52-(N52*0.01)</f>
        <v>-18229.7073139718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27</v>
      </c>
      <c r="E53" s="1" t="s">
        <v>28</v>
      </c>
      <c r="F53" s="1" t="s">
        <v>24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M53-N53</f>
        <v>6197.8500000001</v>
      </c>
      <c r="P53" s="3" t="n">
        <f aca="false">(L53)-N53-(N53*0.01)</f>
        <v>-17377.4844979376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30</v>
      </c>
      <c r="E54" s="1" t="s">
        <v>28</v>
      </c>
      <c r="F54" s="1" t="s">
        <v>24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M54-N54</f>
        <v>6197.8500000001</v>
      </c>
      <c r="P54" s="3" t="n">
        <f aca="false">(L54)-N54-(N54*0.01)</f>
        <v>-17318.3206126163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27</v>
      </c>
      <c r="E55" s="1" t="s">
        <v>28</v>
      </c>
      <c r="F55" s="1" t="s">
        <v>24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M55-N55</f>
        <v>6067.9300000001</v>
      </c>
      <c r="P55" s="3" t="n">
        <f aca="false">(L55)-N55-(N55*0.01)</f>
        <v>-17445.8778126163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27</v>
      </c>
      <c r="E56" s="1" t="s">
        <v>28</v>
      </c>
      <c r="F56" s="1" t="s">
        <v>24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70.399999999998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M56-N56</f>
        <v>5939.1900000001</v>
      </c>
      <c r="P56" s="3" t="n">
        <f aca="false">(L56)-N56-(N56*0.01)</f>
        <v>-16133.6208960379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30</v>
      </c>
      <c r="E57" s="1" t="s">
        <v>28</v>
      </c>
      <c r="F57" s="1" t="s">
        <v>24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M57-N57</f>
        <v>5939.1900000001</v>
      </c>
      <c r="P57" s="3" t="n">
        <f aca="false">(L57)-N57-(N57*0.01)</f>
        <v>-11879.378226627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27</v>
      </c>
      <c r="E58" s="1" t="s">
        <v>28</v>
      </c>
      <c r="F58" s="1" t="s">
        <v>24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25315.7</v>
      </c>
      <c r="O58" s="3" t="n">
        <f aca="false">M58-N58</f>
        <v>5811.6300000001</v>
      </c>
      <c r="P58" s="3" t="n">
        <f aca="false">(L58)-N58-(N58*0.01)</f>
        <v>-12004.551826627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C59" s="6" t="n">
        <v>45396</v>
      </c>
      <c r="D59" s="1" t="s">
        <v>27</v>
      </c>
      <c r="E59" s="1" t="s">
        <v>28</v>
      </c>
      <c r="F59" s="1" t="s">
        <v>24</v>
      </c>
      <c r="G59" s="1" t="n">
        <v>-366.2</v>
      </c>
      <c r="I59" s="1" t="n">
        <f aca="false">VLOOKUP(C59,historical_prices!$A:$F,6,0)</f>
        <v>60447.007813</v>
      </c>
      <c r="J59" s="1" t="n">
        <f aca="false">H59+J58</f>
        <v>0.197934643337896</v>
      </c>
      <c r="K59" s="3" t="n">
        <f aca="false">G59+K58</f>
        <v>70.399999999998</v>
      </c>
      <c r="L59" s="3" t="n">
        <f aca="false">K59+(J59*I59)</f>
        <v>12034.9569323092</v>
      </c>
      <c r="M59" s="3" t="n">
        <f aca="false">M58+IF(D59="installment payment",G59,0)</f>
        <v>30761.1300000001</v>
      </c>
      <c r="N59" s="3" t="n">
        <v>25075.87</v>
      </c>
      <c r="O59" s="3" t="n">
        <f aca="false">M59-N59</f>
        <v>5685.2600000001</v>
      </c>
      <c r="P59" s="3" t="n">
        <f aca="false">(L59)-N59-(N59*0.01)</f>
        <v>-13291.6717676908</v>
      </c>
      <c r="T59" s="1" t="n">
        <f aca="false">IF(D59="installment payment",(G59*-1)/I59,0)</f>
        <v>0.00605819896218657</v>
      </c>
      <c r="U59" s="1" t="n">
        <f aca="false">U58+T59</f>
        <v>0.461794203548181</v>
      </c>
      <c r="V59" s="3" t="n">
        <f aca="false">U59*I59</f>
        <v>27914.077829875</v>
      </c>
    </row>
    <row r="60" customFormat="false" ht="12.75" hidden="false" customHeight="false" outlineLevel="0" collapsed="false">
      <c r="C60" s="6" t="n">
        <v>45426</v>
      </c>
      <c r="D60" s="1" t="s">
        <v>30</v>
      </c>
      <c r="E60" s="1" t="s">
        <v>28</v>
      </c>
      <c r="F60" s="1" t="s">
        <v>24</v>
      </c>
      <c r="G60" s="1" t="n">
        <f aca="false">G59*-2</f>
        <v>732.4</v>
      </c>
      <c r="H60" s="1" t="n">
        <f aca="false">G60/I60*-1</f>
        <v>-0.012719554117046</v>
      </c>
      <c r="I60" s="1" t="n">
        <f aca="false">VLOOKUP(C60,historical_prices!$A:$F,6,0)</f>
        <v>57580.634766</v>
      </c>
      <c r="J60" s="1" t="n">
        <f aca="false">H60+J59</f>
        <v>0.18521508922085</v>
      </c>
      <c r="K60" s="3" t="n">
        <f aca="false">G60+K59</f>
        <v>802.799999999998</v>
      </c>
      <c r="L60" s="3" t="n">
        <f aca="false">K60+(J60*I60)</f>
        <v>11467.6024055779</v>
      </c>
      <c r="M60" s="3" t="n">
        <f aca="false">M59+IF(D60="installment payment",G60,0)</f>
        <v>30761.1300000001</v>
      </c>
      <c r="N60" s="3" t="n">
        <v>25075.87</v>
      </c>
      <c r="O60" s="3" t="n">
        <f aca="false">M60-N60</f>
        <v>5685.2600000001</v>
      </c>
      <c r="P60" s="3" t="n">
        <f aca="false">(L60)-N60-(N60*0.01)</f>
        <v>-13859.0262944221</v>
      </c>
      <c r="T60" s="1" t="n">
        <f aca="false">IF(D60="installment payment",(G60*-1)/I60,0)</f>
        <v>0</v>
      </c>
      <c r="U60" s="1" t="n">
        <f aca="false">U59+T60</f>
        <v>0.461794203548181</v>
      </c>
      <c r="V60" s="3" t="n">
        <f aca="false">U60*I60</f>
        <v>26590.4033715637</v>
      </c>
    </row>
    <row r="61" customFormat="false" ht="12.75" hidden="false" customHeight="false" outlineLevel="0" collapsed="false">
      <c r="C61" s="6" t="n">
        <v>45426</v>
      </c>
      <c r="D61" s="1" t="s">
        <v>27</v>
      </c>
      <c r="E61" s="1" t="s">
        <v>28</v>
      </c>
      <c r="F61" s="1" t="s">
        <v>24</v>
      </c>
      <c r="G61" s="1" t="n">
        <v>-366.2</v>
      </c>
      <c r="I61" s="1" t="n">
        <f aca="false">VLOOKUP(C61,historical_prices!$A:$F,6,0)</f>
        <v>57580.634766</v>
      </c>
      <c r="J61" s="1" t="n">
        <f aca="false">H61+J60</f>
        <v>0.18521508922085</v>
      </c>
      <c r="K61" s="3" t="n">
        <f aca="false">G61+K60</f>
        <v>436.599999999998</v>
      </c>
      <c r="L61" s="3" t="n">
        <f aca="false">K61+(J61*I61)</f>
        <v>11101.4024055779</v>
      </c>
      <c r="M61" s="3" t="n">
        <f aca="false">M60+IF(D61="installment payment",G61,0)</f>
        <v>30394.9300000001</v>
      </c>
      <c r="N61" s="3" t="n">
        <v>24834.83</v>
      </c>
      <c r="O61" s="3" t="n">
        <f aca="false">M61-N61</f>
        <v>5560.1000000001</v>
      </c>
      <c r="P61" s="3" t="n">
        <f aca="false">(L61)-N61-(N61*0.01)</f>
        <v>-13981.7758944221</v>
      </c>
      <c r="T61" s="1" t="n">
        <f aca="false">IF(D61="installment payment",(G61*-1)/I61,0)</f>
        <v>0.00635977705852302</v>
      </c>
      <c r="U61" s="1" t="n">
        <f aca="false">U60+T61</f>
        <v>0.468153980606704</v>
      </c>
      <c r="V61" s="3" t="n">
        <f aca="false">U61*I61</f>
        <v>26956.6033715637</v>
      </c>
    </row>
    <row r="62" customFormat="false" ht="12.75" hidden="false" customHeight="false" outlineLevel="0" collapsed="false">
      <c r="C62" s="6" t="n">
        <v>45457</v>
      </c>
      <c r="D62" s="1" t="s">
        <v>27</v>
      </c>
      <c r="E62" s="1" t="s">
        <v>28</v>
      </c>
      <c r="F62" s="1" t="s">
        <v>24</v>
      </c>
      <c r="G62" s="1" t="n">
        <v>-366.2</v>
      </c>
      <c r="I62" s="1" t="n">
        <f aca="false">VLOOKUP(C62,historical_prices!$A:$F,6,0)</f>
        <v>62445.8652345</v>
      </c>
      <c r="J62" s="1" t="n">
        <f aca="false">H62+J61</f>
        <v>0.18521508922085</v>
      </c>
      <c r="K62" s="3" t="n">
        <f aca="false">G62+K61</f>
        <v>70.399999999998</v>
      </c>
      <c r="L62" s="3" t="n">
        <f aca="false">K62+(J62*I62)</f>
        <v>11636.3165008811</v>
      </c>
      <c r="M62" s="3" t="n">
        <f aca="false">M61+IF(D62="installment payment",G62,0)</f>
        <v>30028.7300000001</v>
      </c>
      <c r="N62" s="3" t="n">
        <v>24592.6</v>
      </c>
      <c r="O62" s="3" t="n">
        <f aca="false">M62-N62</f>
        <v>5436.1300000001</v>
      </c>
      <c r="P62" s="3" t="n">
        <f aca="false">(L62)-N62-(N62*0.01)</f>
        <v>-13202.2094991189</v>
      </c>
      <c r="T62" s="1" t="n">
        <f aca="false">IF(D62="installment payment",(G62*-1)/I62,0)</f>
        <v>0.00586427938222693</v>
      </c>
      <c r="U62" s="1" t="n">
        <f aca="false">U61+T62</f>
        <v>0.474018259988931</v>
      </c>
      <c r="V62" s="3" t="n">
        <f aca="false">U62*I62</f>
        <v>29600.480381961</v>
      </c>
    </row>
    <row r="63" customFormat="false" ht="12.75" hidden="false" customHeight="false" outlineLevel="0" collapsed="false">
      <c r="L63" s="8"/>
      <c r="M63" s="8"/>
      <c r="N63" s="1"/>
      <c r="O63" s="8"/>
    </row>
    <row r="64" customFormat="false" ht="12.75" hidden="false" customHeight="false" outlineLevel="0" collapsed="false">
      <c r="L64" s="8"/>
      <c r="M64" s="8"/>
      <c r="N64" s="1"/>
      <c r="O64" s="8"/>
    </row>
    <row r="65" customFormat="false" ht="12.75" hidden="false" customHeight="false" outlineLevel="0" collapsed="false">
      <c r="L65" s="8"/>
      <c r="M65" s="8"/>
      <c r="N65" s="1"/>
      <c r="O65" s="8"/>
    </row>
    <row r="66" customFormat="false" ht="12.75" hidden="false" customHeight="false" outlineLevel="0" collapsed="false">
      <c r="N66" s="1"/>
    </row>
    <row r="67" customFormat="false" ht="12.75" hidden="false" customHeight="false" outlineLevel="0" collapsed="false">
      <c r="N67" s="1"/>
    </row>
    <row r="68" customFormat="false" ht="12.75" hidden="false" customHeight="false" outlineLevel="0" collapsed="false">
      <c r="N68" s="1"/>
    </row>
    <row r="69" customFormat="false" ht="12.75" hidden="false" customHeight="false" outlineLevel="0" collapsed="false">
      <c r="N69" s="1"/>
    </row>
    <row r="70" customFormat="false" ht="12.75" hidden="false" customHeight="false" outlineLevel="0" collapsed="false">
      <c r="N70" s="1"/>
    </row>
    <row r="72" customFormat="false" ht="12.75" hidden="false" customHeight="false" outlineLevel="0" collapsed="false">
      <c r="N72" s="1"/>
    </row>
    <row r="73" customFormat="false" ht="12.75" hidden="false" customHeight="false" outlineLevel="0" collapsed="false">
      <c r="N73" s="1"/>
    </row>
    <row r="74" customFormat="false" ht="12.75" hidden="false" customHeight="false" outlineLevel="0" collapsed="false">
      <c r="N74" s="0"/>
    </row>
    <row r="75" customFormat="false" ht="12.75" hidden="false" customHeight="false" outlineLevel="0" collapsed="false">
      <c r="N75" s="3" t="n">
        <v>24349.16</v>
      </c>
    </row>
    <row r="76" customFormat="false" ht="12.75" hidden="false" customHeight="false" outlineLevel="0" collapsed="false">
      <c r="N76" s="3" t="n">
        <v>24104.5</v>
      </c>
    </row>
    <row r="77" customFormat="false" ht="12.75" hidden="false" customHeight="false" outlineLevel="0" collapsed="false">
      <c r="N77" s="3" t="n">
        <v>23858.62</v>
      </c>
    </row>
    <row r="78" customFormat="false" ht="12.75" hidden="false" customHeight="false" outlineLevel="0" collapsed="false">
      <c r="N78" s="3" t="n">
        <v>23611.51</v>
      </c>
    </row>
    <row r="79" customFormat="false" ht="12.75" hidden="false" customHeight="false" outlineLevel="0" collapsed="false">
      <c r="N79" s="3" t="n">
        <v>23363.17</v>
      </c>
    </row>
    <row r="80" customFormat="false" ht="12.75" hidden="false" customHeight="false" outlineLevel="0" collapsed="false">
      <c r="N80" s="3" t="n">
        <v>23113.59</v>
      </c>
    </row>
    <row r="81" customFormat="false" ht="12.75" hidden="false" customHeight="false" outlineLevel="0" collapsed="false">
      <c r="N81" s="3" t="n">
        <v>22862.76</v>
      </c>
    </row>
    <row r="82" customFormat="false" ht="12.75" hidden="false" customHeight="false" outlineLevel="0" collapsed="false">
      <c r="N82" s="3" t="n">
        <v>22610.68</v>
      </c>
    </row>
    <row r="83" customFormat="false" ht="12.75" hidden="false" customHeight="false" outlineLevel="0" collapsed="false">
      <c r="N83" s="3" t="n">
        <v>22357.34</v>
      </c>
    </row>
    <row r="84" customFormat="false" ht="12.75" hidden="false" customHeight="false" outlineLevel="0" collapsed="false">
      <c r="N84" s="3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52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1" ySplit="1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E36" activeCellId="0" sqref="E36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4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7" t="s">
        <v>39</v>
      </c>
      <c r="K1" s="1" t="s">
        <v>36</v>
      </c>
      <c r="L1" s="1" t="s">
        <v>40</v>
      </c>
    </row>
    <row r="2" customFormat="false" ht="12.8" hidden="false" customHeight="false" outlineLevel="0" collapsed="false">
      <c r="A2" s="6" t="n">
        <v>44300</v>
      </c>
      <c r="B2" s="3" t="n">
        <v>33000</v>
      </c>
      <c r="C2" s="9" t="n">
        <v>43944.33</v>
      </c>
      <c r="D2" s="10" t="n">
        <v>0.0946565595648423</v>
      </c>
      <c r="E2" s="1" t="n">
        <f aca="false">VLOOKUP(A2,historical_prices!$A:$F,6,0)</f>
        <v>52822.5410155</v>
      </c>
      <c r="F2" s="11" t="n">
        <v>-330</v>
      </c>
      <c r="G2" s="11"/>
      <c r="H2" s="11"/>
      <c r="I2" s="1" t="n">
        <v>0</v>
      </c>
      <c r="J2" s="7" t="n">
        <v>0</v>
      </c>
      <c r="K2" s="11"/>
    </row>
    <row r="3" customFormat="false" ht="12.8" hidden="false" customHeight="false" outlineLevel="0" collapsed="false">
      <c r="A3" s="6" t="n">
        <v>44330</v>
      </c>
      <c r="B3" s="3" t="n">
        <v>31553.5745354913</v>
      </c>
      <c r="C3" s="9" t="n">
        <v>43608.13</v>
      </c>
      <c r="D3" s="10" t="n">
        <v>0.215398911845289</v>
      </c>
      <c r="E3" s="1" t="n">
        <f aca="false">VLOOKUP(A3,historical_prices!$A:$F,6,0)</f>
        <v>41410.4902345</v>
      </c>
      <c r="F3" s="11" t="n">
        <v>-1572.93066450873</v>
      </c>
      <c r="G3" s="11" t="n">
        <f aca="false">(F3+F2)/2</f>
        <v>-951.465332254365</v>
      </c>
      <c r="H3" s="11" t="n">
        <f aca="false">G3+H2</f>
        <v>-951.465332254365</v>
      </c>
      <c r="I3" s="1" t="n">
        <v>0.00884316988101992</v>
      </c>
      <c r="J3" s="7" t="n">
        <f aca="false">I3*E3</f>
        <v>366.2</v>
      </c>
      <c r="K3" s="11" t="n">
        <f aca="false">(J3+J2)/2</f>
        <v>183.1</v>
      </c>
      <c r="L3" s="11" t="n">
        <f aca="false">K3+L2</f>
        <v>183.1</v>
      </c>
    </row>
    <row r="4" customFormat="false" ht="12.8" hidden="false" customHeight="false" outlineLevel="0" collapsed="false">
      <c r="A4" s="6" t="n">
        <v>44361</v>
      </c>
      <c r="B4" s="3" t="n">
        <v>29356.7784858431</v>
      </c>
      <c r="C4" s="9" t="n">
        <v>43271.93</v>
      </c>
      <c r="D4" s="10" t="n">
        <v>0.367319837715214</v>
      </c>
      <c r="E4" s="1" t="n">
        <f aca="false">VLOOKUP(A4,historical_prices!$A:$F,6,0)</f>
        <v>32911.8583985</v>
      </c>
      <c r="F4" s="11" t="n">
        <v>-3565.22191415686</v>
      </c>
      <c r="G4" s="11" t="n">
        <f aca="false">(F4+F3)/2</f>
        <v>-2569.07628933279</v>
      </c>
      <c r="H4" s="11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1" t="n">
        <f aca="false">(J4+J3)/2</f>
        <v>511.722577459005</v>
      </c>
      <c r="L4" s="11" t="n">
        <f aca="false">K4+L3</f>
        <v>694.822577459005</v>
      </c>
    </row>
    <row r="5" customFormat="false" ht="12.8" hidden="false" customHeight="false" outlineLevel="0" collapsed="false">
      <c r="A5" s="6" t="n">
        <v>44391</v>
      </c>
      <c r="B5" s="3" t="n">
        <v>24018.4668651398</v>
      </c>
      <c r="C5" s="9" t="n">
        <v>42935.73</v>
      </c>
      <c r="D5" s="10" t="n">
        <v>0.442319837715214</v>
      </c>
      <c r="E5" s="1" t="n">
        <f aca="false">VLOOKUP(A5,historical_prices!$A:$F,6,0)</f>
        <v>27394.3554685</v>
      </c>
      <c r="F5" s="11" t="n">
        <v>-8698.00863486018</v>
      </c>
      <c r="G5" s="11" t="n">
        <f aca="false">(F5+F4)/2</f>
        <v>-6131.61527450852</v>
      </c>
      <c r="H5" s="11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1" t="n">
        <f aca="false">(J5+J4)/2</f>
        <v>785.253278548097</v>
      </c>
      <c r="L5" s="11" t="n">
        <f aca="false">K5+L4</f>
        <v>1480.0758560071</v>
      </c>
    </row>
    <row r="6" customFormat="false" ht="12.8" hidden="false" customHeight="false" outlineLevel="0" collapsed="false">
      <c r="A6" s="6" t="n">
        <v>44422</v>
      </c>
      <c r="B6" s="3" t="n">
        <v>27207.1824994986</v>
      </c>
      <c r="C6" s="9" t="n">
        <v>42479</v>
      </c>
      <c r="D6" s="10" t="n">
        <v>0.517319837715214</v>
      </c>
      <c r="E6" s="1" t="n">
        <f aca="false">VLOOKUP(A6,historical_prices!$A:$F,6,0)</f>
        <v>39959.7714845</v>
      </c>
      <c r="F6" s="11" t="n">
        <v>-5302.73790050141</v>
      </c>
      <c r="G6" s="11" t="n">
        <f aca="false">(F6+F5)/2</f>
        <v>-7000.3732676808</v>
      </c>
      <c r="H6" s="11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1" t="n">
        <f aca="false">(J6+J5)/2</f>
        <v>1305.81165668262</v>
      </c>
      <c r="L6" s="11" t="n">
        <f aca="false">K6+L5</f>
        <v>2785.88751268972</v>
      </c>
    </row>
    <row r="7" customFormat="false" ht="12.8" hidden="false" customHeight="false" outlineLevel="0" collapsed="false">
      <c r="A7" s="6" t="n">
        <v>44453</v>
      </c>
      <c r="B7" s="3" t="n">
        <v>24238.0760919957</v>
      </c>
      <c r="C7" s="9" t="n">
        <v>42113.33</v>
      </c>
      <c r="D7" s="10" t="n">
        <v>0.592319837715214</v>
      </c>
      <c r="E7" s="1" t="n">
        <f aca="false">VLOOKUP(A7,historical_prices!$A:$F,6,0)</f>
        <v>38946.9921875</v>
      </c>
      <c r="F7" s="11" t="n">
        <v>-8064.25900800428</v>
      </c>
      <c r="G7" s="11" t="n">
        <f aca="false">(F7+F6)/2</f>
        <v>-6683.49845425285</v>
      </c>
      <c r="H7" s="11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1" t="n">
        <f aca="false">(J7+J6)/2</f>
        <v>1859.93944348311</v>
      </c>
      <c r="L7" s="11" t="n">
        <f aca="false">K7+L6</f>
        <v>4645.82695617283</v>
      </c>
    </row>
    <row r="8" customFormat="false" ht="12.8" hidden="false" customHeight="false" outlineLevel="0" collapsed="false">
      <c r="A8" s="6" t="n">
        <v>44483</v>
      </c>
      <c r="B8" s="3" t="n">
        <v>30294.4857009203</v>
      </c>
      <c r="C8" s="9" t="n">
        <v>41747.13</v>
      </c>
      <c r="D8" s="10" t="n">
        <v>0.592319837715214</v>
      </c>
      <c r="E8" s="1" t="n">
        <f aca="false">VLOOKUP(A8,historical_prices!$A:$F,6,0)</f>
        <v>49790.1367185</v>
      </c>
      <c r="F8" s="11" t="n">
        <v>-1799.22379907974</v>
      </c>
      <c r="G8" s="11" t="n">
        <f aca="false">(F8+F7)/2</f>
        <v>-4931.74140354201</v>
      </c>
      <c r="H8" s="11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1" t="n">
        <f aca="false">(J8+J7)/2</f>
        <v>2486.01997391979</v>
      </c>
      <c r="L8" s="11" t="n">
        <f aca="false">K8+L7</f>
        <v>7131.84693009262</v>
      </c>
    </row>
    <row r="9" customFormat="false" ht="12.8" hidden="false" customHeight="false" outlineLevel="0" collapsed="false">
      <c r="A9" s="6" t="n">
        <v>44514</v>
      </c>
      <c r="B9" s="3" t="n">
        <v>33850.9943957671</v>
      </c>
      <c r="C9" s="9" t="n">
        <v>41380.93</v>
      </c>
      <c r="D9" s="10" t="n">
        <v>0.592319837715214</v>
      </c>
      <c r="E9" s="1" t="n">
        <f aca="false">VLOOKUP(A9,historical_prices!$A:$F,6,0)</f>
        <v>56412.7558595</v>
      </c>
      <c r="F9" s="11" t="n">
        <v>1966.95079576705</v>
      </c>
      <c r="G9" s="11" t="n">
        <f aca="false">(F9+F8)/2</f>
        <v>83.863498343655</v>
      </c>
      <c r="H9" s="11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1" t="n">
        <f aca="false">(J9+J8)/2</f>
        <v>3329.84848175526</v>
      </c>
      <c r="L9" s="11" t="n">
        <f aca="false">K9+L8</f>
        <v>10461.6954118479</v>
      </c>
    </row>
    <row r="10" customFormat="false" ht="12.8" hidden="false" customHeight="false" outlineLevel="0" collapsed="false">
      <c r="A10" s="6" t="n">
        <v>44544</v>
      </c>
      <c r="B10" s="3" t="n">
        <v>24994.4864694559</v>
      </c>
      <c r="C10" s="9" t="n">
        <v>41014.73</v>
      </c>
      <c r="D10" s="10" t="n">
        <v>0.592319837715214</v>
      </c>
      <c r="E10" s="1" t="n">
        <f aca="false">VLOOKUP(A10,historical_prices!$A:$F,6,0)</f>
        <v>42078.763672</v>
      </c>
      <c r="F10" s="11" t="n">
        <v>-6678.8509305441</v>
      </c>
      <c r="G10" s="11" t="n">
        <f aca="false">(F10+F9)/2</f>
        <v>-2355.95006738853</v>
      </c>
      <c r="H10" s="11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1" t="n">
        <f aca="false">(J10+J9)/2</f>
        <v>3421.03951437598</v>
      </c>
      <c r="L10" s="11" t="n">
        <f aca="false">K10+L9</f>
        <v>13882.7349262239</v>
      </c>
    </row>
    <row r="11" customFormat="false" ht="12.8" hidden="false" customHeight="false" outlineLevel="0" collapsed="false">
      <c r="A11" s="6" t="n">
        <v>44575</v>
      </c>
      <c r="B11" s="3" t="n">
        <v>21804.988178687</v>
      </c>
      <c r="C11" s="9" t="n">
        <v>40648.53</v>
      </c>
      <c r="D11" s="10" t="n">
        <v>0.572690897532847</v>
      </c>
      <c r="E11" s="1" t="n">
        <f aca="false">VLOOKUP(A11,historical_prices!$A:$F,6,0)</f>
        <v>37312.2539065</v>
      </c>
      <c r="F11" s="11" t="n">
        <v>-9656.59262131305</v>
      </c>
      <c r="G11" s="11" t="n">
        <f aca="false">(F11+F10)/2</f>
        <v>-8167.72177592858</v>
      </c>
      <c r="H11" s="11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1" t="n">
        <f aca="false">(J11+J10)/2</f>
        <v>3138.5637206904</v>
      </c>
      <c r="L11" s="11" t="n">
        <f aca="false">K11+L10</f>
        <v>17021.2986469143</v>
      </c>
    </row>
    <row r="12" customFormat="false" ht="12.8" hidden="false" customHeight="false" outlineLevel="0" collapsed="false">
      <c r="A12" s="6" t="n">
        <v>44606</v>
      </c>
      <c r="B12" s="3" t="n">
        <v>21413.9689632793</v>
      </c>
      <c r="C12" s="9" t="n">
        <v>40282.33</v>
      </c>
      <c r="D12" s="10" t="n">
        <v>0.572690897532847</v>
      </c>
      <c r="E12" s="1" t="n">
        <f aca="false">VLOOKUP(A12,historical_prices!$A:$F,6,0)</f>
        <v>37268.916016</v>
      </c>
      <c r="F12" s="11" t="n">
        <v>-9834.79473672067</v>
      </c>
      <c r="G12" s="11" t="n">
        <f aca="false">(F12+F11)/2</f>
        <v>-9745.69367901686</v>
      </c>
      <c r="H12" s="11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1" t="n">
        <f aca="false">(J12+J11)/2</f>
        <v>3325.49640923826</v>
      </c>
      <c r="L12" s="11" t="n">
        <f aca="false">K12+L11</f>
        <v>20346.7950561525</v>
      </c>
    </row>
    <row r="13" customFormat="false" ht="12.8" hidden="false" customHeight="false" outlineLevel="0" collapsed="false">
      <c r="A13" s="6" t="n">
        <v>44634</v>
      </c>
      <c r="B13" s="3" t="n">
        <v>19982.0683819459</v>
      </c>
      <c r="C13" s="9" t="n">
        <v>39916.13</v>
      </c>
      <c r="D13" s="10" t="n">
        <v>0.552006336145394</v>
      </c>
      <c r="E13" s="1" t="n">
        <f aca="false">VLOOKUP(A13,historical_prices!$A:$F,6,0)</f>
        <v>35408.0507815</v>
      </c>
      <c r="F13" s="11" t="n">
        <v>-11052.8076180541</v>
      </c>
      <c r="G13" s="11" t="n">
        <f aca="false">(F13+F12)/2</f>
        <v>-10443.8011773874</v>
      </c>
      <c r="H13" s="11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1" t="n">
        <f aca="false">(J13+J12)/2</f>
        <v>3602.32256156059</v>
      </c>
      <c r="L13" s="11" t="n">
        <f aca="false">K13+L12</f>
        <v>23949.1176177131</v>
      </c>
    </row>
    <row r="14" customFormat="false" ht="12.8" hidden="false" customHeight="false" outlineLevel="0" collapsed="false">
      <c r="A14" s="6" t="n">
        <v>44665</v>
      </c>
      <c r="B14" s="3" t="n">
        <v>20670.3557357656</v>
      </c>
      <c r="C14" s="9" t="n">
        <v>39549.93</v>
      </c>
      <c r="D14" s="10" t="n">
        <v>0.552006336145394</v>
      </c>
      <c r="E14" s="1" t="n">
        <f aca="false">VLOOKUP(A14,historical_prices!$A:$F,6,0)</f>
        <v>37318.3320315</v>
      </c>
      <c r="F14" s="11" t="n">
        <v>-10149.5720642344</v>
      </c>
      <c r="G14" s="11" t="n">
        <f aca="false">(F14+F13)/2</f>
        <v>-10601.1898411442</v>
      </c>
      <c r="H14" s="11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1" t="n">
        <f aca="false">(J14+J13)/2</f>
        <v>3980.72576201534</v>
      </c>
      <c r="L14" s="11" t="n">
        <f aca="false">K14+L13</f>
        <v>27929.8433797284</v>
      </c>
    </row>
    <row r="15" customFormat="false" ht="12.8" hidden="false" customHeight="false" outlineLevel="0" collapsed="false">
      <c r="A15" s="6" t="n">
        <v>44695</v>
      </c>
      <c r="B15" s="3" t="n">
        <v>15316.5391420566</v>
      </c>
      <c r="C15" s="9" t="n">
        <v>39183.73</v>
      </c>
      <c r="D15" s="10" t="n">
        <v>0.526110828949818</v>
      </c>
      <c r="E15" s="1" t="n">
        <f aca="false">VLOOKUP(A15,historical_prices!$A:$F,6,0)</f>
        <v>28282.8984375</v>
      </c>
      <c r="F15" s="11" t="n">
        <v>-15287.3698579434</v>
      </c>
      <c r="G15" s="11" t="n">
        <f aca="false">(F15+F14)/2</f>
        <v>-12718.4709610889</v>
      </c>
      <c r="H15" s="11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1" t="n">
        <f aca="false">(J15+J14)/2</f>
        <v>3930.53283069506</v>
      </c>
      <c r="L15" s="11" t="n">
        <f aca="false">K15+L14</f>
        <v>31860.3762104235</v>
      </c>
    </row>
    <row r="16" customFormat="false" ht="12.8" hidden="false" customHeight="false" outlineLevel="0" collapsed="false">
      <c r="A16" s="6" t="n">
        <v>44726</v>
      </c>
      <c r="B16" s="3" t="n">
        <v>11178.9352436916</v>
      </c>
      <c r="C16" s="9" t="n">
        <v>38817.53</v>
      </c>
      <c r="D16" s="10" t="n">
        <v>0.526110828949818</v>
      </c>
      <c r="E16" s="1" t="n">
        <f aca="false">VLOOKUP(A16,historical_prices!$A:$F,6,0)</f>
        <v>21114.4394535</v>
      </c>
      <c r="F16" s="11" t="n">
        <v>-19207.8742563084</v>
      </c>
      <c r="G16" s="11" t="n">
        <f aca="false">(F16+F15)/2</f>
        <v>-17247.6220571259</v>
      </c>
      <c r="H16" s="11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1" t="n">
        <f aca="false">(J16+J15)/2</f>
        <v>3324.6869996805</v>
      </c>
      <c r="L16" s="11" t="n">
        <f aca="false">K16+L15</f>
        <v>35185.063210104</v>
      </c>
    </row>
    <row r="17" customFormat="false" ht="12.8" hidden="false" customHeight="false" outlineLevel="0" collapsed="false">
      <c r="A17" s="6" t="n">
        <v>44756</v>
      </c>
      <c r="B17" s="3" t="n">
        <v>10363.5701784646</v>
      </c>
      <c r="C17" s="9" t="n">
        <v>38451.33</v>
      </c>
      <c r="D17" s="10" t="n">
        <v>0.48996201671499</v>
      </c>
      <c r="E17" s="1" t="n">
        <f aca="false">VLOOKUP(A17,historical_prices!$A:$F,6,0)</f>
        <v>20260.6933595</v>
      </c>
      <c r="F17" s="11" t="n">
        <v>-19805.0591215354</v>
      </c>
      <c r="G17" s="11" t="n">
        <f aca="false">(F17+F16)/2</f>
        <v>-19506.4666889219</v>
      </c>
      <c r="H17" s="11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1" t="n">
        <f aca="false">(J17+J16)/2</f>
        <v>3173.28484068652</v>
      </c>
      <c r="L17" s="11" t="n">
        <f aca="false">K17+L16</f>
        <v>38358.3480507905</v>
      </c>
    </row>
    <row r="18" customFormat="false" ht="12.8" hidden="false" customHeight="false" outlineLevel="0" collapsed="false">
      <c r="A18" s="6" t="n">
        <v>44787</v>
      </c>
      <c r="B18" s="3" t="n">
        <v>11810.6176863076</v>
      </c>
      <c r="C18" s="9" t="n">
        <v>38085.13</v>
      </c>
      <c r="D18" s="10" t="n">
        <v>0.48996201671499</v>
      </c>
      <c r="E18" s="1" t="n">
        <f aca="false">VLOOKUP(A18,historical_prices!$A:$F,6,0)</f>
        <v>23961.4853515</v>
      </c>
      <c r="F18" s="11" t="n">
        <v>-18138.7406136924</v>
      </c>
      <c r="G18" s="11" t="n">
        <f aca="false">(F18+F17)/2</f>
        <v>-18971.8998676139</v>
      </c>
      <c r="H18" s="11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1" t="n">
        <f aca="false">(J18+J17)/2</f>
        <v>3778.68593115649</v>
      </c>
      <c r="L18" s="11" t="n">
        <f aca="false">K18+L17</f>
        <v>42137.033981947</v>
      </c>
    </row>
    <row r="19" customFormat="false" ht="12.8" hidden="false" customHeight="false" outlineLevel="0" collapsed="false">
      <c r="A19" s="6" t="n">
        <v>44818</v>
      </c>
      <c r="B19" s="3" t="n">
        <v>9580.60026093217</v>
      </c>
      <c r="C19" s="9" t="n">
        <v>37718.93</v>
      </c>
      <c r="D19" s="10" t="n">
        <v>0.45362811250279</v>
      </c>
      <c r="E19" s="1" t="n">
        <f aca="false">VLOOKUP(A19,historical_prices!$A:$F,6,0)</f>
        <v>20157.4814455</v>
      </c>
      <c r="F19" s="11" t="n">
        <v>-20148.3861390678</v>
      </c>
      <c r="G19" s="11" t="n">
        <f aca="false">(F19+F18)/2</f>
        <v>-19143.5633763801</v>
      </c>
      <c r="H19" s="11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1" t="n">
        <f aca="false">(J19+J18)/2</f>
        <v>4107.42602164579</v>
      </c>
      <c r="L19" s="11" t="n">
        <f aca="false">K19+L18</f>
        <v>46244.4600035928</v>
      </c>
    </row>
    <row r="20" customFormat="false" ht="12.8" hidden="false" customHeight="false" outlineLevel="0" collapsed="false">
      <c r="A20" s="6" t="n">
        <v>44848</v>
      </c>
      <c r="B20" s="3" t="n">
        <v>9133.45643757531</v>
      </c>
      <c r="C20" s="9" t="n">
        <v>37352.73</v>
      </c>
      <c r="D20" s="10" t="n">
        <v>0.45362811250279</v>
      </c>
      <c r="E20" s="1" t="n">
        <f aca="false">VLOOKUP(A20,historical_prices!$A:$F,6,0)</f>
        <v>19979.044922</v>
      </c>
      <c r="F20" s="11" t="n">
        <v>-20374.0672624247</v>
      </c>
      <c r="G20" s="11" t="n">
        <f aca="false">(F20+F19)/2</f>
        <v>-20261.2267007463</v>
      </c>
      <c r="H20" s="11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1" t="n">
        <f aca="false">(J20+J19)/2</f>
        <v>4117.77218321193</v>
      </c>
      <c r="L20" s="11" t="n">
        <f aca="false">K20+L19</f>
        <v>50362.2321868047</v>
      </c>
    </row>
    <row r="21" customFormat="false" ht="12.8" hidden="false" customHeight="false" outlineLevel="0" collapsed="false">
      <c r="A21" s="6" t="n">
        <v>44879</v>
      </c>
      <c r="B21" s="3" t="n">
        <v>6960.51768505861</v>
      </c>
      <c r="C21" s="9" t="n">
        <v>36986.5299999999</v>
      </c>
      <c r="D21" s="10" t="n">
        <v>0.407842185808711</v>
      </c>
      <c r="E21" s="1" t="n">
        <f aca="false">VLOOKUP(A21,historical_prices!$A:$F,6,0)</f>
        <v>15996.181641</v>
      </c>
      <c r="F21" s="11" t="n">
        <v>-22324.4323149414</v>
      </c>
      <c r="G21" s="11" t="n">
        <f aca="false">(F21+F20)/2</f>
        <v>-21349.2497886831</v>
      </c>
      <c r="H21" s="11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1" t="n">
        <f aca="false">(J21+J20)/2</f>
        <v>4039.52942968797</v>
      </c>
      <c r="L21" s="11" t="n">
        <f aca="false">K21+L20</f>
        <v>54401.7616164927</v>
      </c>
    </row>
    <row r="22" customFormat="false" ht="12.8" hidden="false" customHeight="false" outlineLevel="0" collapsed="false">
      <c r="A22" s="6" t="n">
        <v>44909</v>
      </c>
      <c r="B22" s="3" t="n">
        <v>6957.96156701188</v>
      </c>
      <c r="C22" s="9" t="n">
        <v>36620.3299999999</v>
      </c>
      <c r="D22" s="10" t="n">
        <v>0.407842185808711</v>
      </c>
      <c r="E22" s="1" t="n">
        <f aca="false">VLOOKUP(A22,historical_prices!$A:$F,6,0)</f>
        <v>16887.810547</v>
      </c>
      <c r="F22" s="11" t="n">
        <v>-22103.3037329881</v>
      </c>
      <c r="G22" s="11" t="n">
        <f aca="false">(F22+F21)/2</f>
        <v>-22213.8680239648</v>
      </c>
      <c r="H22" s="11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1" t="n">
        <f aca="false">(J22+J21)/2</f>
        <v>4084.56498798343</v>
      </c>
      <c r="L22" s="11" t="n">
        <f aca="false">K22+L21</f>
        <v>58486.3266044761</v>
      </c>
    </row>
    <row r="23" customFormat="false" ht="12.8" hidden="false" customHeight="false" outlineLevel="0" collapsed="false">
      <c r="A23" s="6" t="n">
        <v>44940</v>
      </c>
      <c r="B23" s="3" t="n">
        <v>7410.35181420318</v>
      </c>
      <c r="C23" s="9" t="n">
        <v>36254.1299999999</v>
      </c>
      <c r="D23" s="10" t="n">
        <v>0.369080476451291</v>
      </c>
      <c r="E23" s="1" t="n">
        <f aca="false">VLOOKUP(A23,historical_prices!$A:$F,6,0)</f>
        <v>18894.935547</v>
      </c>
      <c r="F23" s="11" t="n">
        <v>-21426.1177857968</v>
      </c>
      <c r="G23" s="11" t="n">
        <f aca="false">(F23+F22)/2</f>
        <v>-21764.7107593925</v>
      </c>
      <c r="H23" s="11" t="n">
        <f aca="false">G23+H22</f>
        <v>-242675.341288011</v>
      </c>
      <c r="I23" s="1" t="n">
        <v>0.27835171189963</v>
      </c>
      <c r="J23" s="7" t="n">
        <f aca="false">I23*E23</f>
        <v>5259.43765574062</v>
      </c>
      <c r="K23" s="11" t="n">
        <f aca="false">(J23+J22)/2</f>
        <v>4816.44421484085</v>
      </c>
      <c r="L23" s="11" t="n">
        <f aca="false">K23+L22</f>
        <v>63302.770819317</v>
      </c>
    </row>
    <row r="24" customFormat="false" ht="12.8" hidden="false" customHeight="false" outlineLevel="0" collapsed="false">
      <c r="A24" s="6" t="n">
        <v>44971</v>
      </c>
      <c r="B24" s="3" t="n">
        <v>7617.63943871706</v>
      </c>
      <c r="C24" s="9" t="n">
        <v>35887.9299999999</v>
      </c>
      <c r="D24" s="10" t="n">
        <v>0.369080476451291</v>
      </c>
      <c r="E24" s="1" t="n">
        <f aca="false">VLOOKUP(A24,historical_prices!$A:$F,6,0)</f>
        <v>20448.7636715</v>
      </c>
      <c r="F24" s="11" t="n">
        <v>-20992.9032612829</v>
      </c>
      <c r="G24" s="11" t="n">
        <f aca="false">(F24+F23)/2</f>
        <v>-21209.5105235399</v>
      </c>
      <c r="H24" s="11" t="n">
        <f aca="false">G24+H23</f>
        <v>-263884.851811551</v>
      </c>
      <c r="I24" s="1" t="n">
        <v>0.296259885023582</v>
      </c>
      <c r="J24" s="7" t="n">
        <f aca="false">I24*E24</f>
        <v>6058.14837419299</v>
      </c>
      <c r="K24" s="11" t="n">
        <f aca="false">(J24+J23)/2</f>
        <v>5658.79301496681</v>
      </c>
      <c r="L24" s="11" t="n">
        <f aca="false">K24+L23</f>
        <v>68961.5638342838</v>
      </c>
    </row>
    <row r="25" customFormat="false" ht="12.8" hidden="false" customHeight="false" outlineLevel="0" collapsed="false">
      <c r="A25" s="6" t="n">
        <v>44999</v>
      </c>
      <c r="B25" s="3" t="n">
        <v>7716.33486494915</v>
      </c>
      <c r="C25" s="9" t="n">
        <v>35521.7299999999</v>
      </c>
      <c r="D25" s="10" t="n">
        <v>0.335342334806237</v>
      </c>
      <c r="E25" s="1" t="n">
        <f aca="false">VLOOKUP(A25,historical_prices!$A:$F,6,0)</f>
        <v>21708.368164</v>
      </c>
      <c r="F25" s="11" t="n">
        <v>-20667.1598350509</v>
      </c>
      <c r="G25" s="11" t="n">
        <f aca="false">(F25+F24)/2</f>
        <v>-20830.0315481669</v>
      </c>
      <c r="H25" s="11" t="n">
        <f aca="false">G25+H24</f>
        <v>-284714.883359718</v>
      </c>
      <c r="I25" s="1" t="n">
        <v>0.313128955846109</v>
      </c>
      <c r="J25" s="7" t="n">
        <f aca="false">I25*E25</f>
        <v>6797.51865631623</v>
      </c>
      <c r="K25" s="11" t="n">
        <f aca="false">(J25+J24)/2</f>
        <v>6427.83351525461</v>
      </c>
      <c r="L25" s="11" t="n">
        <f aca="false">K25+L24</f>
        <v>75389.3973495384</v>
      </c>
    </row>
    <row r="26" customFormat="false" ht="12.8" hidden="false" customHeight="false" outlineLevel="0" collapsed="false">
      <c r="A26" s="6" t="n">
        <v>45030</v>
      </c>
      <c r="B26" s="3" t="n">
        <v>9261.78888510335</v>
      </c>
      <c r="C26" s="9" t="n">
        <v>35155.5299999999</v>
      </c>
      <c r="D26" s="10" t="n">
        <v>0.335342334806237</v>
      </c>
      <c r="E26" s="1" t="n">
        <f aca="false">VLOOKUP(A26,historical_prices!$A:$F,6,0)</f>
        <v>27408.972656</v>
      </c>
      <c r="F26" s="11" t="n">
        <v>-18893.5266148967</v>
      </c>
      <c r="G26" s="11" t="n">
        <f aca="false">(F26+F25)/2</f>
        <v>-19780.3432249738</v>
      </c>
      <c r="H26" s="11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1" t="n">
        <f aca="false">(J26+J25)/2</f>
        <v>7873.13082245203</v>
      </c>
      <c r="L26" s="11" t="n">
        <f aca="false">K26+L25</f>
        <v>83262.5281719904</v>
      </c>
    </row>
    <row r="27" customFormat="false" ht="12.8" hidden="false" customHeight="false" outlineLevel="0" collapsed="false">
      <c r="A27" s="6" t="n">
        <v>45060</v>
      </c>
      <c r="B27" s="3" t="n">
        <v>7941.04184133959</v>
      </c>
      <c r="C27" s="9" t="n">
        <v>34789.3300000001</v>
      </c>
      <c r="D27" s="10" t="n">
        <v>0.305524507689607</v>
      </c>
      <c r="E27" s="1" t="n">
        <f aca="false">VLOOKUP(A27,historical_prices!$A:$F,6,0)</f>
        <v>24562.4873045</v>
      </c>
      <c r="F27" s="11" t="n">
        <v>-19984.9430586604</v>
      </c>
      <c r="G27" s="11" t="n">
        <f aca="false">(F27+F26)/2</f>
        <v>-19439.2348367786</v>
      </c>
      <c r="H27" s="11" t="n">
        <f aca="false">G27+H26</f>
        <v>-323934.46142147</v>
      </c>
      <c r="I27" s="1" t="n">
        <v>0.341398457726943</v>
      </c>
      <c r="J27" s="7" t="n">
        <f aca="false">I27*E27</f>
        <v>8385.59528369392</v>
      </c>
      <c r="K27" s="11" t="n">
        <f aca="false">(J27+J26)/2</f>
        <v>8667.16913614087</v>
      </c>
      <c r="L27" s="11" t="n">
        <f aca="false">K27+L26</f>
        <v>91929.6973081313</v>
      </c>
    </row>
    <row r="28" customFormat="false" ht="12.8" hidden="false" customHeight="false" outlineLevel="0" collapsed="false">
      <c r="A28" s="6" t="n">
        <v>45091</v>
      </c>
      <c r="B28" s="3" t="n">
        <v>7444.97184669019</v>
      </c>
      <c r="C28" s="9" t="n">
        <v>34423.1300000001</v>
      </c>
      <c r="D28" s="10" t="n">
        <v>0.305524507689607</v>
      </c>
      <c r="E28" s="1" t="n">
        <f aca="false">VLOOKUP(A28,historical_prices!$A:$F,6,0)</f>
        <v>24137.415039</v>
      </c>
      <c r="F28" s="11" t="n">
        <v>-20250.5512533098</v>
      </c>
      <c r="G28" s="11" t="n">
        <f aca="false">(F28+F27)/2</f>
        <v>-20117.7471559851</v>
      </c>
      <c r="H28" s="11" t="n">
        <f aca="false">G28+H27</f>
        <v>-344052.208577455</v>
      </c>
      <c r="I28" s="1" t="n">
        <v>0.356569924903868</v>
      </c>
      <c r="J28" s="7" t="n">
        <f aca="false">I28*E28</f>
        <v>8606.67626782972</v>
      </c>
      <c r="K28" s="11" t="n">
        <f aca="false">(J28+J27)/2</f>
        <v>8496.13577576182</v>
      </c>
      <c r="L28" s="11" t="n">
        <f aca="false">K28+L27</f>
        <v>100425.833083893</v>
      </c>
    </row>
    <row r="29" customFormat="false" ht="12.8" hidden="false" customHeight="false" outlineLevel="0" collapsed="false">
      <c r="A29" s="6" t="n">
        <v>45121</v>
      </c>
      <c r="B29" s="3" t="n">
        <v>8183.29545401288</v>
      </c>
      <c r="C29" s="9" t="n">
        <v>34056.9300000001</v>
      </c>
      <c r="D29" s="10" t="n">
        <v>0.279134175059731</v>
      </c>
      <c r="E29" s="1" t="n">
        <f aca="false">VLOOKUP(A29,historical_prices!$A:$F,6,0)</f>
        <v>27752.586914</v>
      </c>
      <c r="F29" s="11" t="n">
        <v>-19280.6144459871</v>
      </c>
      <c r="G29" s="11" t="n">
        <f aca="false">(F29+F28)/2</f>
        <v>-19765.5828496485</v>
      </c>
      <c r="H29" s="11" t="n">
        <f aca="false">G29+H28</f>
        <v>-363817.791427104</v>
      </c>
      <c r="I29" s="1" t="n">
        <v>0.369765091218806</v>
      </c>
      <c r="J29" s="7" t="n">
        <f aca="false">I29*E29</f>
        <v>10261.9378318131</v>
      </c>
      <c r="K29" s="11" t="n">
        <f aca="false">(J29+J28)/2</f>
        <v>9434.30704982139</v>
      </c>
      <c r="L29" s="11" t="n">
        <f aca="false">K29+L28</f>
        <v>109860.140133715</v>
      </c>
    </row>
    <row r="30" customFormat="false" ht="12.8" hidden="false" customHeight="false" outlineLevel="0" collapsed="false">
      <c r="A30" s="6" t="n">
        <v>45152</v>
      </c>
      <c r="B30" s="3" t="n">
        <v>7553.27195216737</v>
      </c>
      <c r="C30" s="9" t="n">
        <v>33690.7300000001</v>
      </c>
      <c r="D30" s="10" t="n">
        <v>0.279134175059731</v>
      </c>
      <c r="E30" s="1" t="n">
        <f aca="false">VLOOKUP(A30,historical_prices!$A:$F,6,0)</f>
        <v>26807.4375005</v>
      </c>
      <c r="F30" s="11" t="n">
        <v>-19677.8632478326</v>
      </c>
      <c r="G30" s="11" t="n">
        <f aca="false">(F30+F29)/2</f>
        <v>-19479.2388469099</v>
      </c>
      <c r="H30" s="11" t="n">
        <f aca="false">G30+H29</f>
        <v>-383297.030274013</v>
      </c>
      <c r="I30" s="1" t="n">
        <v>0.383425479310475</v>
      </c>
      <c r="J30" s="7" t="n">
        <f aca="false">I30*E30</f>
        <v>10278.6545727148</v>
      </c>
      <c r="K30" s="11" t="n">
        <f aca="false">(J30+J29)/2</f>
        <v>10270.2962022639</v>
      </c>
      <c r="L30" s="11" t="n">
        <f aca="false">K30+L29</f>
        <v>120130.436335978</v>
      </c>
    </row>
    <row r="31" customFormat="false" ht="12.8" hidden="false" customHeight="false" outlineLevel="0" collapsed="false">
      <c r="A31" s="6" t="n">
        <v>45183</v>
      </c>
      <c r="B31" s="3" t="n">
        <v>6474.48165634368</v>
      </c>
      <c r="C31" s="9" t="n">
        <v>33324.5300000001</v>
      </c>
      <c r="D31" s="10" t="n">
        <v>0.248937813934609</v>
      </c>
      <c r="E31" s="1" t="n">
        <f aca="false">VLOOKUP(A31,historical_prices!$A:$F,6,0)</f>
        <v>24254.578125</v>
      </c>
      <c r="F31" s="11" t="n">
        <v>-20522.7173436563</v>
      </c>
      <c r="G31" s="11" t="n">
        <f aca="false">(F31+F30)/2</f>
        <v>-20100.2902957445</v>
      </c>
      <c r="H31" s="11" t="n">
        <f aca="false">G31+H30</f>
        <v>-403397.320569758</v>
      </c>
      <c r="I31" s="1" t="n">
        <v>0.398523659873036</v>
      </c>
      <c r="J31" s="7" t="n">
        <f aca="false">I31*E31</f>
        <v>9666.02324305148</v>
      </c>
      <c r="K31" s="11" t="n">
        <f aca="false">(J31+J30)/2</f>
        <v>9972.33890788315</v>
      </c>
      <c r="L31" s="11" t="n">
        <f aca="false">K31+L30</f>
        <v>130102.775243862</v>
      </c>
      <c r="P31" s="1" t="s">
        <v>41</v>
      </c>
    </row>
    <row r="32" customFormat="false" ht="12.8" hidden="false" customHeight="false" outlineLevel="0" collapsed="false">
      <c r="A32" s="6" t="n">
        <v>45213</v>
      </c>
      <c r="B32" s="3" t="n">
        <v>6440.29371402118</v>
      </c>
      <c r="C32" s="9" t="n">
        <v>32958.3300000001</v>
      </c>
      <c r="D32" s="10" t="n">
        <v>0.248937813934609</v>
      </c>
      <c r="E32" s="1" t="n">
        <f aca="false">VLOOKUP(A32,historical_prices!$A:$F,6,0)</f>
        <v>25588.292969</v>
      </c>
      <c r="F32" s="11" t="n">
        <v>-20321.7974859788</v>
      </c>
      <c r="G32" s="11" t="n">
        <f aca="false">(F32+F31)/2</f>
        <v>-20422.2574148176</v>
      </c>
      <c r="H32" s="11" t="n">
        <f aca="false">G32+H31</f>
        <v>-423819.577984576</v>
      </c>
      <c r="I32" s="1" t="n">
        <v>0.412834891983894</v>
      </c>
      <c r="J32" s="7" t="n">
        <f aca="false">I32*E32</f>
        <v>10563.7401639094</v>
      </c>
      <c r="K32" s="11" t="n">
        <f aca="false">(J32+J31)/2</f>
        <v>10114.8817034804</v>
      </c>
      <c r="L32" s="11" t="n">
        <f aca="false">K32+L31</f>
        <v>140217.656947342</v>
      </c>
    </row>
    <row r="33" customFormat="false" ht="12.8" hidden="false" customHeight="false" outlineLevel="0" collapsed="false">
      <c r="A33" s="6" t="n">
        <v>45244</v>
      </c>
      <c r="B33" s="3" t="n">
        <v>8296.11458602817</v>
      </c>
      <c r="C33" s="9" t="n">
        <v>32592.1300000001</v>
      </c>
      <c r="D33" s="10" t="n">
        <v>0.227717624522787</v>
      </c>
      <c r="E33" s="1" t="n">
        <f aca="false">VLOOKUP(A33,historical_prices!$A:$F,6,0)</f>
        <v>34514.3007815</v>
      </c>
      <c r="F33" s="11" t="n">
        <v>-18229.7073139718</v>
      </c>
      <c r="G33" s="11" t="n">
        <f aca="false">(F33+F32)/2</f>
        <v>-19275.7523999753</v>
      </c>
      <c r="H33" s="11" t="n">
        <f aca="false">G33+H32</f>
        <v>-443095.330384551</v>
      </c>
      <c r="I33" s="1" t="n">
        <v>0.423444986689805</v>
      </c>
      <c r="J33" s="7" t="n">
        <f aca="false">I33*E33</f>
        <v>14614.9076350302</v>
      </c>
      <c r="K33" s="11" t="n">
        <f aca="false">(J33+J32)/2</f>
        <v>12589.3238994698</v>
      </c>
      <c r="L33" s="11" t="n">
        <f aca="false">K33+L32</f>
        <v>152806.980846812</v>
      </c>
    </row>
    <row r="34" customFormat="false" ht="12.8" hidden="false" customHeight="false" outlineLevel="0" collapsed="false">
      <c r="A34" s="6" t="n">
        <v>45274</v>
      </c>
      <c r="B34" s="3" t="n">
        <v>7634.95132428995</v>
      </c>
      <c r="C34" s="9" t="n">
        <v>32225.9300000001</v>
      </c>
      <c r="D34" s="10" t="n">
        <v>0.227717624522787</v>
      </c>
      <c r="E34" s="1" t="n">
        <f aca="false">VLOOKUP(A34,historical_prices!$A:$F,6,0)</f>
        <v>38822.0996095</v>
      </c>
      <c r="F34" s="11" t="n">
        <v>-17377.4844979376</v>
      </c>
      <c r="G34" s="11" t="n">
        <f aca="false">(F34+F33)/2</f>
        <v>-17803.5959059547</v>
      </c>
      <c r="H34" s="11" t="n">
        <f aca="false">G34+H33</f>
        <v>-460898.926290506</v>
      </c>
      <c r="I34" s="1" t="n">
        <v>0.434468799011955</v>
      </c>
      <c r="J34" s="7" t="n">
        <f aca="false">I34*E34</f>
        <v>16866.990992462</v>
      </c>
      <c r="K34" s="11" t="n">
        <f aca="false">(J34+J33)/2</f>
        <v>15740.9493137461</v>
      </c>
      <c r="L34" s="11" t="n">
        <f aca="false">K34+L33</f>
        <v>168547.930160558</v>
      </c>
    </row>
    <row r="35" customFormat="false" ht="12.8" hidden="false" customHeight="false" outlineLevel="0" collapsed="false">
      <c r="A35" s="6" t="n">
        <v>45305</v>
      </c>
      <c r="B35" s="3" t="n">
        <v>8603.8401873837</v>
      </c>
      <c r="C35" s="9" t="n">
        <v>31859.7300000001</v>
      </c>
      <c r="D35" s="10" t="n">
        <v>0.208977497429007</v>
      </c>
      <c r="E35" s="1" t="n">
        <f aca="false">VLOOKUP(A35,historical_prices!$A:$F,6,0)</f>
        <v>39081.9121095</v>
      </c>
      <c r="F35" s="11" t="n">
        <v>-17445.8778126163</v>
      </c>
      <c r="G35" s="11" t="n">
        <f aca="false">(F35+F34)/2</f>
        <v>-17411.681155277</v>
      </c>
      <c r="H35" s="11" t="n">
        <f aca="false">G35+H34</f>
        <v>-478310.607445782</v>
      </c>
      <c r="I35" s="1" t="n">
        <v>0.442247821871499</v>
      </c>
      <c r="J35" s="7" t="n">
        <f aca="false">I35*E35</f>
        <v>17283.8905049997</v>
      </c>
      <c r="K35" s="11" t="n">
        <f aca="false">(J35+J34)/2</f>
        <v>17075.4407487308</v>
      </c>
      <c r="L35" s="11" t="n">
        <f aca="false">K35+L34</f>
        <v>185623.370909289</v>
      </c>
    </row>
    <row r="36" customFormat="false" ht="12.8" hidden="false" customHeight="false" outlineLevel="0" collapsed="false">
      <c r="A36" s="6" t="n">
        <v>45336</v>
      </c>
      <c r="B36" s="3" t="n">
        <v>9676.26250396206</v>
      </c>
      <c r="C36" s="9" t="n">
        <v>31493.5300000001</v>
      </c>
      <c r="D36" s="10" t="n">
        <v>0.208977497429007</v>
      </c>
      <c r="E36" s="1" t="n">
        <f aca="false">VLOOKUP(A36,historical_prices!$A:$F,6,0)</f>
        <v>45966.013672</v>
      </c>
      <c r="F36" s="11" t="n">
        <v>-16133.6208960379</v>
      </c>
      <c r="G36" s="11" t="n">
        <f aca="false">(F36+F35)/2</f>
        <v>-16789.7493543271</v>
      </c>
      <c r="H36" s="11" t="n">
        <f aca="false">G36+H35</f>
        <v>-495100.35680011</v>
      </c>
      <c r="I36" s="1" t="n">
        <v>0.450214577540439</v>
      </c>
      <c r="J36" s="7" t="n">
        <f aca="false">I36*E36</f>
        <v>20694.5694265575</v>
      </c>
      <c r="K36" s="11" t="n">
        <f aca="false">(J36+J35)/2</f>
        <v>18989.2299657786</v>
      </c>
      <c r="L36" s="11" t="n">
        <f aca="false">K36+L35</f>
        <v>204612.600875067</v>
      </c>
    </row>
    <row r="37" customFormat="false" ht="12.8" hidden="false" customHeight="false" outlineLevel="0" collapsed="false">
      <c r="A37" s="6" t="n">
        <v>45365</v>
      </c>
      <c r="B37" s="3" t="n">
        <v>13564.305173373</v>
      </c>
      <c r="C37" s="9" t="n">
        <v>31127.3300000001</v>
      </c>
      <c r="D37" s="10" t="n">
        <v>0.197934643337896</v>
      </c>
      <c r="E37" s="1" t="n">
        <f aca="false">VLOOKUP(A37,historical_prices!$A:$F,6,0)</f>
        <v>66323.433594</v>
      </c>
      <c r="F37" s="3" t="n">
        <v>-12004.551826627</v>
      </c>
      <c r="G37" s="11" t="n">
        <f aca="false">(F37+F36)/2</f>
        <v>-14069.0863613325</v>
      </c>
      <c r="H37" s="11" t="n">
        <f aca="false">G37+H36</f>
        <v>-509169.443161442</v>
      </c>
      <c r="I37" s="1" t="n">
        <v>0.455736004585994</v>
      </c>
      <c r="J37" s="7" t="n">
        <f aca="false">I37*E37</f>
        <v>30225.9766365541</v>
      </c>
      <c r="K37" s="11" t="n">
        <f aca="false">(J37+J36)/2</f>
        <v>25460.2730315558</v>
      </c>
      <c r="L37" s="11" t="n">
        <f aca="false">K37+L36</f>
        <v>230072.873906623</v>
      </c>
    </row>
    <row r="38" customFormat="false" ht="12.8" hidden="false" customHeight="false" outlineLevel="0" collapsed="false">
      <c r="A38" s="6" t="n">
        <v>45396</v>
      </c>
      <c r="B38" s="3" t="n">
        <v>12034.9569323092</v>
      </c>
      <c r="C38" s="9" t="n">
        <v>30761.1300000001</v>
      </c>
      <c r="D38" s="10" t="n">
        <v>0.197934643337896</v>
      </c>
      <c r="E38" s="1" t="n">
        <f aca="false">VLOOKUP(A38,historical_prices!$A:$F,6,0)</f>
        <v>60447.007813</v>
      </c>
      <c r="F38" s="11" t="n">
        <v>-13291.6717676908</v>
      </c>
      <c r="G38" s="11" t="n">
        <f aca="false">(F38+F37)/2</f>
        <v>-12648.1117971589</v>
      </c>
      <c r="H38" s="11" t="n">
        <f aca="false">G38+H37</f>
        <v>-521817.554958601</v>
      </c>
      <c r="I38" s="1" t="n">
        <v>0.461794203548181</v>
      </c>
      <c r="J38" s="7" t="n">
        <f aca="false">I38*E38</f>
        <v>27914.077829875</v>
      </c>
      <c r="K38" s="11" t="n">
        <f aca="false">(J38+J37)/2</f>
        <v>29070.0272332145</v>
      </c>
      <c r="L38" s="11" t="n">
        <f aca="false">K38+L37</f>
        <v>259142.901139838</v>
      </c>
    </row>
    <row r="39" customFormat="false" ht="12.8" hidden="false" customHeight="false" outlineLevel="0" collapsed="false">
      <c r="A39" s="6" t="n">
        <v>45426</v>
      </c>
      <c r="B39" s="3" t="n">
        <v>11101.4024055779</v>
      </c>
      <c r="C39" s="9" t="n">
        <v>30394.9300000001</v>
      </c>
      <c r="D39" s="10" t="n">
        <v>0.18521508922085</v>
      </c>
      <c r="E39" s="1" t="n">
        <f aca="false">VLOOKUP(A39,historical_prices!$A:$F,6,0)</f>
        <v>57580.634766</v>
      </c>
      <c r="F39" s="11" t="n">
        <v>-13981.7758944221</v>
      </c>
      <c r="G39" s="11" t="n">
        <f aca="false">(F39+F38)/2</f>
        <v>-13636.7238310565</v>
      </c>
      <c r="H39" s="11" t="n">
        <f aca="false">G39+H38</f>
        <v>-535454.278789658</v>
      </c>
      <c r="I39" s="1" t="n">
        <v>0.468153980606704</v>
      </c>
      <c r="J39" s="7" t="n">
        <f aca="false">I39*E39</f>
        <v>26956.6033715637</v>
      </c>
      <c r="K39" s="11" t="n">
        <f aca="false">(J39+J38)/2</f>
        <v>27435.3406007193</v>
      </c>
      <c r="L39" s="11" t="n">
        <f aca="false">K39+L38</f>
        <v>286578.241740557</v>
      </c>
    </row>
    <row r="40" customFormat="false" ht="12.8" hidden="false" customHeight="false" outlineLevel="0" collapsed="false">
      <c r="A40" s="6" t="n">
        <v>45457</v>
      </c>
      <c r="B40" s="3" t="n">
        <v>11636.3165008811</v>
      </c>
      <c r="C40" s="9" t="n">
        <v>30028.7300000001</v>
      </c>
      <c r="D40" s="10" t="n">
        <v>0.18521508922085</v>
      </c>
      <c r="E40" s="1" t="n">
        <f aca="false">VLOOKUP(A40,historical_prices!$A:$F,6,0)</f>
        <v>62445.8652345</v>
      </c>
      <c r="F40" s="11" t="n">
        <v>-13202.2094991189</v>
      </c>
      <c r="G40" s="11" t="n">
        <f aca="false">(F40+F39)/2</f>
        <v>-13591.9926967705</v>
      </c>
      <c r="H40" s="11" t="n">
        <f aca="false">G40+H39</f>
        <v>-549046.271486428</v>
      </c>
      <c r="I40" s="1" t="n">
        <v>0.474018259988931</v>
      </c>
      <c r="J40" s="7" t="n">
        <f aca="false">I40*E40</f>
        <v>29600.480381961</v>
      </c>
      <c r="K40" s="11" t="n">
        <f aca="false">(J40+J39)/2</f>
        <v>28278.5418767623</v>
      </c>
      <c r="L40" s="11" t="n">
        <f aca="false">K40+L39</f>
        <v>314856.783617319</v>
      </c>
    </row>
    <row r="41" customFormat="false" ht="12.8" hidden="false" customHeight="false" outlineLevel="0" collapsed="false">
      <c r="C41" s="9"/>
      <c r="D41" s="10"/>
      <c r="F41" s="11"/>
    </row>
    <row r="42" customFormat="false" ht="12.8" hidden="false" customHeight="false" outlineLevel="0" collapsed="false">
      <c r="C42" s="9"/>
      <c r="D42" s="10"/>
      <c r="F42" s="11"/>
    </row>
    <row r="43" customFormat="false" ht="12.8" hidden="false" customHeight="false" outlineLevel="0" collapsed="false">
      <c r="C43" s="9"/>
      <c r="D43" s="10"/>
      <c r="F43" s="11"/>
    </row>
    <row r="44" customFormat="false" ht="12.8" hidden="false" customHeight="false" outlineLevel="0" collapsed="false">
      <c r="C44" s="9"/>
      <c r="D44" s="10"/>
      <c r="F44" s="11"/>
    </row>
    <row r="45" customFormat="false" ht="12.8" hidden="false" customHeight="false" outlineLevel="0" collapsed="false">
      <c r="C45" s="9"/>
      <c r="D45" s="10"/>
      <c r="F45" s="11"/>
    </row>
    <row r="46" customFormat="false" ht="12.8" hidden="false" customHeight="false" outlineLevel="0" collapsed="false">
      <c r="C46" s="9"/>
      <c r="D46" s="10"/>
      <c r="F46" s="11"/>
    </row>
    <row r="47" customFormat="false" ht="12.8" hidden="false" customHeight="false" outlineLevel="0" collapsed="false">
      <c r="C47" s="9"/>
      <c r="D47" s="10"/>
      <c r="F47" s="11"/>
    </row>
    <row r="48" customFormat="false" ht="12.8" hidden="false" customHeight="false" outlineLevel="0" collapsed="false">
      <c r="C48" s="9"/>
      <c r="D48" s="10"/>
      <c r="F48" s="11"/>
    </row>
    <row r="49" customFormat="false" ht="12.8" hidden="false" customHeight="false" outlineLevel="0" collapsed="false">
      <c r="C49" s="9"/>
      <c r="D49" s="10"/>
      <c r="F49" s="11"/>
    </row>
    <row r="50" customFormat="false" ht="12.8" hidden="false" customHeight="false" outlineLevel="0" collapsed="false">
      <c r="C50" s="9"/>
      <c r="D50" s="10"/>
      <c r="F50" s="11"/>
    </row>
    <row r="51" customFormat="false" ht="12.8" hidden="false" customHeight="false" outlineLevel="0" collapsed="false">
      <c r="C51" s="9"/>
      <c r="D51" s="10"/>
      <c r="F51" s="11"/>
    </row>
    <row r="52" customFormat="false" ht="12.75" hidden="false" customHeight="false" outlineLevel="0" collapsed="false">
      <c r="C52" s="9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263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pane xSplit="1" ySplit="1" topLeftCell="B1250" activePane="bottomRight" state="frozen"/>
      <selection pane="topLeft" activeCell="A1" activeCellId="0" sqref="A1"/>
      <selection pane="topRight" activeCell="B1" activeCellId="0" sqref="B1"/>
      <selection pane="bottomLeft" activeCell="A1250" activeCellId="0" sqref="A1250"/>
      <selection pane="bottomRight" activeCell="C1263" activeCellId="0" sqref="C1263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025" min="6" style="1" width="11.56"/>
  </cols>
  <sheetData>
    <row r="1" customFormat="false" ht="12.75" hidden="false" customHeight="false" outlineLevel="0" collapsed="false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  <c r="F1" s="1" t="s">
        <v>47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48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49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6" t="n">
        <v>45345</v>
      </c>
      <c r="B1150" s="1" t="n">
        <v>47923.285156</v>
      </c>
      <c r="C1150" s="1" t="n">
        <v>48060.160156</v>
      </c>
      <c r="D1150" s="1" t="n">
        <v>47013.472656</v>
      </c>
      <c r="E1150" s="1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6" t="n">
        <v>45346</v>
      </c>
      <c r="B1151" s="1" t="n">
        <v>47372.789063</v>
      </c>
      <c r="C1151" s="1" t="n">
        <v>47563.902344</v>
      </c>
      <c r="D1151" s="1" t="n">
        <v>46676.101563</v>
      </c>
      <c r="E1151" s="1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6" t="n">
        <v>45347</v>
      </c>
      <c r="B1152" s="1" t="n">
        <v>46837.28125</v>
      </c>
      <c r="C1152" s="1" t="n">
        <v>47712.265625</v>
      </c>
      <c r="D1152" s="1" t="n">
        <v>46697.953125</v>
      </c>
      <c r="E1152" s="1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6" t="n">
        <v>45348</v>
      </c>
      <c r="B1153" s="1" t="n">
        <v>47602.429688</v>
      </c>
      <c r="C1153" s="1" t="n">
        <v>47991.019531</v>
      </c>
      <c r="D1153" s="1" t="n">
        <v>47349.796875</v>
      </c>
      <c r="E1153" s="1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6" t="n">
        <v>45349</v>
      </c>
      <c r="B1154" s="1" t="n">
        <v>47815.261719</v>
      </c>
      <c r="C1154" s="1" t="n">
        <v>50642.285156</v>
      </c>
      <c r="D1154" s="1" t="n">
        <v>46983.773438</v>
      </c>
      <c r="E1154" s="1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6" t="n">
        <v>45350</v>
      </c>
      <c r="B1155" s="1" t="n">
        <v>50246.898438</v>
      </c>
      <c r="C1155" s="1" t="n">
        <v>53062.316406</v>
      </c>
      <c r="D1155" s="1" t="n">
        <v>50227.894531</v>
      </c>
      <c r="E1155" s="1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6" t="n">
        <v>45351</v>
      </c>
      <c r="B1156" s="1" t="n">
        <v>52642.78125</v>
      </c>
      <c r="C1156" s="1" t="n">
        <v>58946.121094</v>
      </c>
      <c r="D1156" s="1" t="n">
        <v>52349.308594</v>
      </c>
      <c r="E1156" s="1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6" t="n">
        <v>45352</v>
      </c>
      <c r="B1157" s="1" t="n">
        <v>57664.058594</v>
      </c>
      <c r="C1157" s="1" t="n">
        <v>58686.816406</v>
      </c>
      <c r="D1157" s="1" t="n">
        <v>55980.441406</v>
      </c>
      <c r="E1157" s="1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6" t="n">
        <v>45353</v>
      </c>
      <c r="B1158" s="1" t="n">
        <v>56605.78125</v>
      </c>
      <c r="C1158" s="1" t="n">
        <v>58275.359375</v>
      </c>
      <c r="D1158" s="1" t="n">
        <v>56197.527344</v>
      </c>
      <c r="E1158" s="1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6" t="n">
        <v>45354</v>
      </c>
      <c r="B1159" s="1" t="n">
        <v>57565.105469</v>
      </c>
      <c r="C1159" s="1" t="n">
        <v>57590.042969</v>
      </c>
      <c r="D1159" s="1" t="n">
        <v>56851.101563</v>
      </c>
      <c r="E1159" s="1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6" t="n">
        <v>45355</v>
      </c>
      <c r="B1160" s="1" t="n">
        <v>57196.21875</v>
      </c>
      <c r="C1160" s="1" t="n">
        <v>58333.535156</v>
      </c>
      <c r="D1160" s="1" t="n">
        <v>56605</v>
      </c>
      <c r="E1160" s="1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6" t="n">
        <v>45356</v>
      </c>
      <c r="B1161" s="1" t="n">
        <v>58233.40625</v>
      </c>
      <c r="C1161" s="1" t="n">
        <v>63129.390625</v>
      </c>
      <c r="D1161" s="1" t="n">
        <v>57511.949219</v>
      </c>
      <c r="E1161" s="1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6" t="n">
        <v>45357</v>
      </c>
      <c r="B1162" s="1" t="n">
        <v>62964.804688</v>
      </c>
      <c r="C1162" s="1" t="n">
        <v>63662.917969</v>
      </c>
      <c r="D1162" s="1" t="n">
        <v>54662.058594</v>
      </c>
      <c r="E1162" s="1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6" t="n">
        <v>45358</v>
      </c>
      <c r="B1163" s="1" t="n">
        <v>58749.222656</v>
      </c>
      <c r="C1163" s="1" t="n">
        <v>62247.253906</v>
      </c>
      <c r="D1163" s="1" t="n">
        <v>57910.902344</v>
      </c>
      <c r="E1163" s="1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6" t="n">
        <v>45359</v>
      </c>
      <c r="B1164" s="1" t="n">
        <v>60650.28125</v>
      </c>
      <c r="C1164" s="1" t="n">
        <v>62190.433594</v>
      </c>
      <c r="D1164" s="1" t="n">
        <v>60234.292969</v>
      </c>
      <c r="E1164" s="1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6" t="n">
        <v>45360</v>
      </c>
      <c r="B1165" s="1" t="n">
        <v>61124.921875</v>
      </c>
      <c r="C1165" s="1" t="n">
        <v>63992.132813</v>
      </c>
      <c r="D1165" s="1" t="n">
        <v>60486.019531</v>
      </c>
      <c r="E1165" s="1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6" t="n">
        <v>45361</v>
      </c>
      <c r="B1166" s="1" t="n">
        <v>62410.769531</v>
      </c>
      <c r="C1166" s="1" t="n">
        <v>62752.339844</v>
      </c>
      <c r="D1166" s="1" t="n">
        <v>62185.855469</v>
      </c>
      <c r="E1166" s="1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6" t="n">
        <v>45362</v>
      </c>
      <c r="B1167" s="1" t="n">
        <v>62594.4375</v>
      </c>
      <c r="C1167" s="1" t="n">
        <v>63969.632813</v>
      </c>
      <c r="D1167" s="1" t="n">
        <v>62389.5625</v>
      </c>
      <c r="E1167" s="1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6" t="n">
        <v>45363</v>
      </c>
      <c r="B1168" s="1" t="n">
        <v>63073.671875</v>
      </c>
      <c r="C1168" s="1" t="n">
        <v>66681.351563</v>
      </c>
      <c r="D1168" s="1" t="n">
        <v>61394.554688</v>
      </c>
      <c r="E1168" s="1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6" t="n">
        <v>45364</v>
      </c>
      <c r="B1169" s="1" t="n">
        <v>65984.320313</v>
      </c>
      <c r="C1169" s="1" t="n">
        <v>66760.8125</v>
      </c>
      <c r="D1169" s="1" t="n">
        <v>62943.257813</v>
      </c>
      <c r="E1169" s="1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6" t="n">
        <v>45365</v>
      </c>
      <c r="B1170" s="1" t="n">
        <v>65418.574219</v>
      </c>
      <c r="C1170" s="1" t="n">
        <v>67372.179688</v>
      </c>
      <c r="D1170" s="1" t="n">
        <v>65274.6875</v>
      </c>
      <c r="E1170" s="1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6" t="n">
        <v>45366</v>
      </c>
      <c r="B1171" s="1" t="n">
        <v>66720.078125</v>
      </c>
      <c r="C1171" s="1" t="n">
        <v>67416.492188</v>
      </c>
      <c r="D1171" s="1" t="n">
        <v>63001.464844</v>
      </c>
      <c r="E1171" s="1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6" t="n">
        <v>45367</v>
      </c>
      <c r="B1172" s="1" t="n">
        <v>65595.53125</v>
      </c>
      <c r="C1172" s="1" t="n">
        <v>66513.570313</v>
      </c>
      <c r="D1172" s="1" t="n">
        <v>60287.109375</v>
      </c>
      <c r="E1172" s="1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6" t="n">
        <v>45368</v>
      </c>
      <c r="B1173" s="1" t="n">
        <v>63719.652344</v>
      </c>
      <c r="C1173" s="1" t="n">
        <v>64319.992188</v>
      </c>
      <c r="D1173" s="1" t="n">
        <v>59503.882813</v>
      </c>
      <c r="E1173" s="1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6" t="n">
        <v>45369</v>
      </c>
      <c r="B1174" s="1" t="n">
        <v>59976.734375</v>
      </c>
      <c r="C1174" s="1" t="n">
        <v>63235.273438</v>
      </c>
      <c r="D1174" s="1" t="n">
        <v>59223.554688</v>
      </c>
      <c r="E1174" s="1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6" t="n">
        <v>45370</v>
      </c>
      <c r="B1175" s="1" t="n">
        <v>62820.515625</v>
      </c>
      <c r="C1175" s="1" t="n">
        <v>63275.128906</v>
      </c>
      <c r="D1175" s="1" t="n">
        <v>61246.179688</v>
      </c>
      <c r="E1175" s="1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6" t="n">
        <v>45371</v>
      </c>
      <c r="B1176" s="1" t="n">
        <v>62129.683594</v>
      </c>
      <c r="C1176" s="1" t="n">
        <v>62630.515625</v>
      </c>
      <c r="D1176" s="1" t="n">
        <v>56642.945313</v>
      </c>
      <c r="E1176" s="1" t="n">
        <v>56999.375</v>
      </c>
      <c r="F1176" s="1" t="n">
        <f aca="false">(C1176+D1176)/2</f>
        <v>59636.730469</v>
      </c>
    </row>
    <row r="1177" customFormat="false" ht="12.75" hidden="false" customHeight="false" outlineLevel="0" collapsed="false">
      <c r="A1177" s="6" t="n">
        <v>45372</v>
      </c>
      <c r="B1177" s="1" t="n">
        <v>57015.378906</v>
      </c>
      <c r="C1177" s="1" t="n">
        <v>62323.007813</v>
      </c>
      <c r="D1177" s="1" t="n">
        <v>55955.75</v>
      </c>
      <c r="E1177" s="1" t="n">
        <v>62092.179688</v>
      </c>
      <c r="F1177" s="1" t="n">
        <f aca="false">(C1177+D1177)/2</f>
        <v>59139.3789065</v>
      </c>
    </row>
    <row r="1178" customFormat="false" ht="12.75" hidden="false" customHeight="false" outlineLevel="0" collapsed="false">
      <c r="A1178" s="6" t="n">
        <v>45373</v>
      </c>
      <c r="B1178" s="1" t="n">
        <v>62090.269531</v>
      </c>
      <c r="C1178" s="1" t="n">
        <v>62374.550781</v>
      </c>
      <c r="D1178" s="1" t="n">
        <v>59476.636719</v>
      </c>
      <c r="E1178" s="1" t="n">
        <v>60291.375</v>
      </c>
      <c r="F1178" s="1" t="n">
        <f aca="false">(C1178+D1178)/2</f>
        <v>60925.59375</v>
      </c>
    </row>
    <row r="1179" customFormat="false" ht="12.75" hidden="false" customHeight="false" outlineLevel="0" collapsed="false">
      <c r="A1179" s="6" t="n">
        <v>45374</v>
      </c>
      <c r="B1179" s="1" t="n">
        <v>60290.027344</v>
      </c>
      <c r="C1179" s="1" t="n">
        <v>61475</v>
      </c>
      <c r="D1179" s="1" t="n">
        <v>57444.882813</v>
      </c>
      <c r="E1179" s="1" t="n">
        <v>58737.050781</v>
      </c>
      <c r="F1179" s="1" t="n">
        <f aca="false">(C1179+D1179)/2</f>
        <v>59459.9414065</v>
      </c>
    </row>
    <row r="1180" customFormat="false" ht="12.75" hidden="false" customHeight="false" outlineLevel="0" collapsed="false">
      <c r="A1180" s="6" t="n">
        <v>45375</v>
      </c>
      <c r="B1180" s="1" t="n">
        <v>58759.117188</v>
      </c>
      <c r="C1180" s="1" t="n">
        <v>60760.96875</v>
      </c>
      <c r="D1180" s="1" t="n">
        <v>58055.300781</v>
      </c>
      <c r="E1180" s="1" t="n">
        <v>58998.085938</v>
      </c>
      <c r="F1180" s="1" t="n">
        <f aca="false">(C1180+D1180)/2</f>
        <v>59408.1347655</v>
      </c>
    </row>
    <row r="1181" customFormat="false" ht="12.75" hidden="false" customHeight="false" outlineLevel="0" collapsed="false">
      <c r="A1181" s="6" t="n">
        <v>45376</v>
      </c>
      <c r="B1181" s="1" t="n">
        <v>59005.960938</v>
      </c>
      <c r="C1181" s="1" t="n">
        <v>62557.816406</v>
      </c>
      <c r="D1181" s="1" t="n">
        <v>58780.417969</v>
      </c>
      <c r="E1181" s="1" t="n">
        <v>62211.914063</v>
      </c>
      <c r="F1181" s="1" t="n">
        <f aca="false">(C1181+D1181)/2</f>
        <v>60669.1171875</v>
      </c>
    </row>
    <row r="1182" customFormat="false" ht="12.75" hidden="false" customHeight="false" outlineLevel="0" collapsed="false">
      <c r="A1182" s="6" t="n">
        <v>45377</v>
      </c>
      <c r="B1182" s="1" t="n">
        <v>62211.84375</v>
      </c>
      <c r="C1182" s="1" t="n">
        <v>65645.140625</v>
      </c>
      <c r="D1182" s="1" t="n">
        <v>61400.976563</v>
      </c>
      <c r="E1182" s="1" t="n">
        <v>64555.195313</v>
      </c>
      <c r="F1182" s="1" t="n">
        <f aca="false">(C1182+D1182)/2</f>
        <v>63523.058594</v>
      </c>
    </row>
    <row r="1183" customFormat="false" ht="12.75" hidden="false" customHeight="false" outlineLevel="0" collapsed="false">
      <c r="A1183" s="6" t="n">
        <v>45378</v>
      </c>
      <c r="B1183" s="1" t="n">
        <v>64529.832031</v>
      </c>
      <c r="C1183" s="1" t="n">
        <v>65943.648438</v>
      </c>
      <c r="D1183" s="1" t="n">
        <v>63961.269531</v>
      </c>
      <c r="E1183" s="1" t="n">
        <v>64607.664063</v>
      </c>
      <c r="F1183" s="1" t="n">
        <f aca="false">(C1183+D1183)/2</f>
        <v>64952.4589845</v>
      </c>
    </row>
    <row r="1184" customFormat="false" ht="12.75" hidden="false" customHeight="false" outlineLevel="0" collapsed="false">
      <c r="A1184" s="6" t="n">
        <v>45379</v>
      </c>
      <c r="B1184" s="1" t="n">
        <v>64611.410156</v>
      </c>
      <c r="C1184" s="1" t="n">
        <v>66307.726563</v>
      </c>
      <c r="D1184" s="1" t="n">
        <v>63196.183594</v>
      </c>
      <c r="E1184" s="1" t="n">
        <v>64228.828125</v>
      </c>
      <c r="F1184" s="1" t="n">
        <f aca="false">(C1184+D1184)/2</f>
        <v>64751.9550785</v>
      </c>
    </row>
    <row r="1185" customFormat="false" ht="12.75" hidden="false" customHeight="false" outlineLevel="0" collapsed="false">
      <c r="A1185" s="6" t="n">
        <v>45380</v>
      </c>
      <c r="B1185" s="1" t="n">
        <v>64226.449219</v>
      </c>
      <c r="C1185" s="1" t="n">
        <v>66244.171875</v>
      </c>
      <c r="D1185" s="1" t="n">
        <v>63657.722656</v>
      </c>
      <c r="E1185" s="1" t="n">
        <v>65552.484375</v>
      </c>
      <c r="F1185" s="1" t="n">
        <f aca="false">(C1185+D1185)/2</f>
        <v>64950.9472655</v>
      </c>
    </row>
    <row r="1186" customFormat="false" ht="12.75" hidden="false" customHeight="false" outlineLevel="0" collapsed="false">
      <c r="A1186" s="6" t="n">
        <v>45381</v>
      </c>
      <c r="B1186" s="1" t="n">
        <v>65552.34375</v>
      </c>
      <c r="C1186" s="1" t="n">
        <v>65781.1875</v>
      </c>
      <c r="D1186" s="1" t="n">
        <v>64015.40625</v>
      </c>
      <c r="E1186" s="1" t="n">
        <v>64714.957031</v>
      </c>
      <c r="F1186" s="1" t="n">
        <f aca="false">(C1186+D1186)/2</f>
        <v>64898.296875</v>
      </c>
    </row>
    <row r="1187" customFormat="false" ht="12.75" hidden="false" customHeight="false" outlineLevel="0" collapsed="false">
      <c r="A1187" s="6" t="n">
        <v>45382</v>
      </c>
      <c r="B1187" s="1" t="n">
        <v>64715.527344</v>
      </c>
      <c r="C1187" s="1" t="n">
        <v>65143.347656</v>
      </c>
      <c r="D1187" s="1" t="n">
        <v>64444.808594</v>
      </c>
      <c r="E1187" s="1" t="n">
        <v>64485.773438</v>
      </c>
      <c r="F1187" s="1" t="n">
        <f aca="false">(C1187+D1187)/2</f>
        <v>64794.078125</v>
      </c>
    </row>
    <row r="1188" customFormat="false" ht="12.75" hidden="false" customHeight="false" outlineLevel="0" collapsed="false">
      <c r="A1188" s="6" t="n">
        <v>45383</v>
      </c>
      <c r="B1188" s="1" t="n">
        <v>64488.0625</v>
      </c>
      <c r="C1188" s="1" t="n">
        <v>66131.085938</v>
      </c>
      <c r="D1188" s="1" t="n">
        <v>64466.847656</v>
      </c>
      <c r="E1188" s="1" t="n">
        <v>66090.195313</v>
      </c>
      <c r="F1188" s="1" t="n">
        <f aca="false">(C1188+D1188)/2</f>
        <v>65298.966797</v>
      </c>
    </row>
    <row r="1189" customFormat="false" ht="12.75" hidden="false" customHeight="false" outlineLevel="0" collapsed="false">
      <c r="A1189" s="6" t="n">
        <v>45384</v>
      </c>
      <c r="B1189" s="1" t="n">
        <v>66090.046875</v>
      </c>
      <c r="C1189" s="1" t="n">
        <v>66098.023438</v>
      </c>
      <c r="D1189" s="1" t="n">
        <v>63459.894531</v>
      </c>
      <c r="E1189" s="1" t="n">
        <v>64920.578125</v>
      </c>
      <c r="F1189" s="1" t="n">
        <f aca="false">(C1189+D1189)/2</f>
        <v>64778.9589845</v>
      </c>
    </row>
    <row r="1190" customFormat="false" ht="12.75" hidden="false" customHeight="false" outlineLevel="0" collapsed="false">
      <c r="A1190" s="6" t="n">
        <v>45385</v>
      </c>
      <c r="B1190" s="1" t="n">
        <v>64923.257813</v>
      </c>
      <c r="C1190" s="1" t="n">
        <v>64926.386719</v>
      </c>
      <c r="D1190" s="1" t="n">
        <v>60031.171875</v>
      </c>
      <c r="E1190" s="1" t="n">
        <v>60778.117188</v>
      </c>
      <c r="F1190" s="1" t="n">
        <f aca="false">(C1190+D1190)/2</f>
        <v>62478.779297</v>
      </c>
    </row>
    <row r="1191" customFormat="false" ht="12.75" hidden="false" customHeight="false" outlineLevel="0" collapsed="false">
      <c r="A1191" s="6" t="n">
        <v>45386</v>
      </c>
      <c r="B1191" s="1" t="n">
        <v>60777.835938</v>
      </c>
      <c r="C1191" s="1" t="n">
        <v>61905.25</v>
      </c>
      <c r="D1191" s="1" t="n">
        <v>59960.007813</v>
      </c>
      <c r="E1191" s="1" t="n">
        <v>60879.4375</v>
      </c>
      <c r="F1191" s="1" t="n">
        <f aca="false">(C1191+D1191)/2</f>
        <v>60932.6289065</v>
      </c>
    </row>
    <row r="1192" customFormat="false" ht="12.75" hidden="false" customHeight="false" outlineLevel="0" collapsed="false">
      <c r="A1192" s="6" t="n">
        <v>45387</v>
      </c>
      <c r="B1192" s="1" t="n">
        <v>60874.71875</v>
      </c>
      <c r="C1192" s="1" t="n">
        <v>63814.683594</v>
      </c>
      <c r="D1192" s="1" t="n">
        <v>60044.425781</v>
      </c>
      <c r="E1192" s="1" t="n">
        <v>63220.507813</v>
      </c>
      <c r="F1192" s="1" t="n">
        <f aca="false">(C1192+D1192)/2</f>
        <v>61929.5546875</v>
      </c>
    </row>
    <row r="1193" customFormat="false" ht="12.75" hidden="false" customHeight="false" outlineLevel="0" collapsed="false">
      <c r="A1193" s="6" t="n">
        <v>45388</v>
      </c>
      <c r="B1193" s="1" t="n">
        <v>63226.886719</v>
      </c>
      <c r="C1193" s="1" t="n">
        <v>63377.65625</v>
      </c>
      <c r="D1193" s="1" t="n">
        <v>61056.59375</v>
      </c>
      <c r="E1193" s="1" t="n">
        <v>62559.875</v>
      </c>
      <c r="F1193" s="1" t="n">
        <f aca="false">(C1193+D1193)/2</f>
        <v>62217.125</v>
      </c>
    </row>
    <row r="1194" customFormat="false" ht="12.75" hidden="false" customHeight="false" outlineLevel="0" collapsed="false">
      <c r="A1194" s="6" t="n">
        <v>45389</v>
      </c>
      <c r="B1194" s="1" t="n">
        <v>62562.578125</v>
      </c>
      <c r="C1194" s="1" t="n">
        <v>64212.417969</v>
      </c>
      <c r="D1194" s="1" t="n">
        <v>62240.859375</v>
      </c>
      <c r="E1194" s="1" t="n">
        <v>63535.992188</v>
      </c>
      <c r="F1194" s="1" t="n">
        <f aca="false">(C1194+D1194)/2</f>
        <v>63226.638672</v>
      </c>
    </row>
    <row r="1195" customFormat="false" ht="12.75" hidden="false" customHeight="false" outlineLevel="0" collapsed="false">
      <c r="A1195" s="6" t="n">
        <v>45390</v>
      </c>
      <c r="B1195" s="1" t="n">
        <v>63536.914063</v>
      </c>
      <c r="C1195" s="1" t="n">
        <v>64784.738281</v>
      </c>
      <c r="D1195" s="1" t="n">
        <v>63494.972656</v>
      </c>
      <c r="E1195" s="1" t="n">
        <v>64045.21875</v>
      </c>
      <c r="F1195" s="1" t="n">
        <f aca="false">(C1195+D1195)/2</f>
        <v>64139.8554685</v>
      </c>
    </row>
    <row r="1196" customFormat="false" ht="12.75" hidden="false" customHeight="false" outlineLevel="0" collapsed="false">
      <c r="A1196" s="6" t="n">
        <v>45391</v>
      </c>
      <c r="B1196" s="1" t="n">
        <v>64045.21875</v>
      </c>
      <c r="C1196" s="1" t="n">
        <v>67173.070313</v>
      </c>
      <c r="D1196" s="1" t="n">
        <v>63800.71875</v>
      </c>
      <c r="E1196" s="1" t="n">
        <v>65948.554688</v>
      </c>
      <c r="F1196" s="1" t="n">
        <f aca="false">(C1196+D1196)/2</f>
        <v>65486.8945315</v>
      </c>
    </row>
    <row r="1197" customFormat="false" ht="12.75" hidden="false" customHeight="false" outlineLevel="0" collapsed="false">
      <c r="A1197" s="6" t="n">
        <v>45392</v>
      </c>
      <c r="B1197" s="1" t="n">
        <v>65949.609375</v>
      </c>
      <c r="C1197" s="1" t="n">
        <v>66052.109375</v>
      </c>
      <c r="D1197" s="1" t="n">
        <v>62849.066406</v>
      </c>
      <c r="E1197" s="1" t="n">
        <v>63670.394531</v>
      </c>
      <c r="F1197" s="1" t="n">
        <f aca="false">(C1197+D1197)/2</f>
        <v>64450.5878905</v>
      </c>
    </row>
    <row r="1198" customFormat="false" ht="12.75" hidden="false" customHeight="false" outlineLevel="0" collapsed="false">
      <c r="A1198" s="6" t="n">
        <v>45393</v>
      </c>
      <c r="B1198" s="1" t="n">
        <v>63671.523438</v>
      </c>
      <c r="C1198" s="1" t="n">
        <v>66185.78125</v>
      </c>
      <c r="D1198" s="1" t="n">
        <v>62786.417969</v>
      </c>
      <c r="E1198" s="1" t="n">
        <v>65717.3125</v>
      </c>
      <c r="F1198" s="1" t="n">
        <f aca="false">(C1198+D1198)/2</f>
        <v>64486.0996095</v>
      </c>
    </row>
    <row r="1199" customFormat="false" ht="12.75" hidden="false" customHeight="false" outlineLevel="0" collapsed="false">
      <c r="A1199" s="6" t="n">
        <v>45394</v>
      </c>
      <c r="B1199" s="1" t="n">
        <v>65706.007813</v>
      </c>
      <c r="C1199" s="1" t="n">
        <v>66326.515625</v>
      </c>
      <c r="D1199" s="1" t="n">
        <v>64987.867188</v>
      </c>
      <c r="E1199" s="1" t="n">
        <v>65317.503906</v>
      </c>
      <c r="F1199" s="1" t="n">
        <f aca="false">(C1199+D1199)/2</f>
        <v>65657.1914065</v>
      </c>
    </row>
    <row r="1200" customFormat="false" ht="12.75" hidden="false" customHeight="false" outlineLevel="0" collapsed="false">
      <c r="A1200" s="6" t="n">
        <v>45395</v>
      </c>
      <c r="B1200" s="1" t="n">
        <v>65318.222656</v>
      </c>
      <c r="C1200" s="1" t="n">
        <v>66471.40625</v>
      </c>
      <c r="D1200" s="1" t="n">
        <v>61312.269531</v>
      </c>
      <c r="E1200" s="1" t="n">
        <v>63046.519531</v>
      </c>
      <c r="F1200" s="1" t="n">
        <f aca="false">(C1200+D1200)/2</f>
        <v>63891.8378905</v>
      </c>
    </row>
    <row r="1201" customFormat="false" ht="12.75" hidden="false" customHeight="false" outlineLevel="0" collapsed="false">
      <c r="A1201" s="6" t="n">
        <v>45396</v>
      </c>
      <c r="B1201" s="1" t="n">
        <v>63039.496094</v>
      </c>
      <c r="C1201" s="1" t="n">
        <v>63736.664063</v>
      </c>
      <c r="D1201" s="1" t="n">
        <v>57157.351563</v>
      </c>
      <c r="E1201" s="1" t="n">
        <v>59880.496094</v>
      </c>
      <c r="F1201" s="1" t="n">
        <f aca="false">(C1201+D1201)/2</f>
        <v>60447.007813</v>
      </c>
    </row>
    <row r="1202" customFormat="false" ht="12.75" hidden="false" customHeight="false" outlineLevel="0" collapsed="false">
      <c r="A1202" s="6" t="n">
        <v>45397</v>
      </c>
      <c r="B1202" s="1" t="n">
        <v>59894.34375</v>
      </c>
      <c r="C1202" s="1" t="n">
        <v>61824.804688</v>
      </c>
      <c r="D1202" s="1" t="n">
        <v>58364.640625</v>
      </c>
      <c r="E1202" s="1" t="n">
        <v>61747.792969</v>
      </c>
      <c r="F1202" s="1" t="n">
        <f aca="false">(C1202+D1202)/2</f>
        <v>60094.7226565</v>
      </c>
    </row>
    <row r="1203" customFormat="false" ht="12.75" hidden="false" customHeight="false" outlineLevel="0" collapsed="false">
      <c r="A1203" s="6" t="n">
        <v>45398</v>
      </c>
      <c r="B1203" s="1" t="n">
        <v>61748.65625</v>
      </c>
      <c r="C1203" s="1" t="n">
        <v>62753.171875</v>
      </c>
      <c r="D1203" s="1" t="n">
        <v>58671.121094</v>
      </c>
      <c r="E1203" s="1" t="n">
        <v>59696.433594</v>
      </c>
      <c r="F1203" s="1" t="n">
        <f aca="false">(C1203+D1203)/2</f>
        <v>60712.1464845</v>
      </c>
    </row>
    <row r="1204" customFormat="false" ht="12.75" hidden="false" customHeight="false" outlineLevel="0" collapsed="false">
      <c r="A1204" s="6" t="n">
        <v>45399</v>
      </c>
      <c r="B1204" s="1" t="n">
        <v>59689.925781</v>
      </c>
      <c r="C1204" s="1" t="n">
        <v>60616.796875</v>
      </c>
      <c r="D1204" s="1" t="n">
        <v>58076.429688</v>
      </c>
      <c r="E1204" s="1" t="n">
        <v>60080.527344</v>
      </c>
      <c r="F1204" s="1" t="n">
        <f aca="false">(C1204+D1204)/2</f>
        <v>59346.6132815</v>
      </c>
    </row>
    <row r="1205" customFormat="false" ht="12.75" hidden="false" customHeight="false" outlineLevel="0" collapsed="false">
      <c r="A1205" s="6" t="n">
        <v>45400</v>
      </c>
      <c r="B1205" s="1" t="n">
        <v>60099.34375</v>
      </c>
      <c r="C1205" s="1" t="n">
        <v>60729.519531</v>
      </c>
      <c r="D1205" s="1" t="n">
        <v>56185.28125</v>
      </c>
      <c r="E1205" s="1" t="n">
        <v>57433.480469</v>
      </c>
      <c r="F1205" s="1" t="n">
        <f aca="false">(C1205+D1205)/2</f>
        <v>58457.4003905</v>
      </c>
    </row>
    <row r="1206" customFormat="false" ht="12.75" hidden="false" customHeight="false" outlineLevel="0" collapsed="false">
      <c r="A1206" s="6" t="n">
        <v>45401</v>
      </c>
      <c r="B1206" s="1" t="n">
        <v>57432.1875</v>
      </c>
      <c r="C1206" s="1" t="n">
        <v>60151.753906</v>
      </c>
      <c r="D1206" s="1" t="n">
        <v>56914.769531</v>
      </c>
      <c r="E1206" s="1" t="n">
        <v>59676.964844</v>
      </c>
      <c r="F1206" s="1" t="n">
        <f aca="false">(C1206+D1206)/2</f>
        <v>58533.2617185</v>
      </c>
    </row>
    <row r="1207" customFormat="false" ht="12.75" hidden="false" customHeight="false" outlineLevel="0" collapsed="false">
      <c r="A1207" s="6" t="n">
        <v>45402</v>
      </c>
      <c r="B1207" s="1" t="n">
        <v>59675.082031</v>
      </c>
      <c r="C1207" s="1" t="n">
        <v>61440.464844</v>
      </c>
      <c r="D1207" s="1" t="n">
        <v>56170.074219</v>
      </c>
      <c r="E1207" s="1" t="n">
        <v>59876.710938</v>
      </c>
      <c r="F1207" s="1" t="n">
        <f aca="false">(C1207+D1207)/2</f>
        <v>58805.2695315</v>
      </c>
    </row>
    <row r="1208" customFormat="false" ht="12.75" hidden="false" customHeight="false" outlineLevel="0" collapsed="false">
      <c r="A1208" s="6" t="n">
        <v>45403</v>
      </c>
      <c r="B1208" s="1" t="n">
        <v>59883.777344</v>
      </c>
      <c r="C1208" s="1" t="n">
        <v>61376.257813</v>
      </c>
      <c r="D1208" s="1" t="n">
        <v>59247.25</v>
      </c>
      <c r="E1208" s="1" t="n">
        <v>60956.074219</v>
      </c>
      <c r="F1208" s="1" t="n">
        <f aca="false">(C1208+D1208)/2</f>
        <v>60311.7539065</v>
      </c>
    </row>
    <row r="1209" customFormat="false" ht="12.75" hidden="false" customHeight="false" outlineLevel="0" collapsed="false">
      <c r="A1209" s="6" t="n">
        <v>45404</v>
      </c>
      <c r="B1209" s="1" t="n">
        <v>60954.554688</v>
      </c>
      <c r="C1209" s="1" t="n">
        <v>61639.59375</v>
      </c>
      <c r="D1209" s="1" t="n">
        <v>60245.773438</v>
      </c>
      <c r="E1209" s="1" t="n">
        <v>60919.242188</v>
      </c>
      <c r="F1209" s="1" t="n">
        <f aca="false">(C1209+D1209)/2</f>
        <v>60942.683594</v>
      </c>
    </row>
    <row r="1210" customFormat="false" ht="12.75" hidden="false" customHeight="false" outlineLevel="0" collapsed="false">
      <c r="A1210" s="6" t="n">
        <v>45405</v>
      </c>
      <c r="B1210" s="1" t="n">
        <v>60927.675781</v>
      </c>
      <c r="C1210" s="1" t="n">
        <v>63113.457031</v>
      </c>
      <c r="D1210" s="1" t="n">
        <v>60496.617188</v>
      </c>
      <c r="E1210" s="1" t="n">
        <v>62729.296875</v>
      </c>
      <c r="F1210" s="1" t="n">
        <f aca="false">(C1210+D1210)/2</f>
        <v>61805.0371095</v>
      </c>
    </row>
    <row r="1211" customFormat="false" ht="12.75" hidden="false" customHeight="false" outlineLevel="0" collapsed="false">
      <c r="A1211" s="6" t="n">
        <v>45406</v>
      </c>
      <c r="B1211" s="1" t="n">
        <v>62731.378906</v>
      </c>
      <c r="C1211" s="1" t="n">
        <v>63032.957031</v>
      </c>
      <c r="D1211" s="1" t="n">
        <v>61737.578125</v>
      </c>
      <c r="E1211" s="1" t="n">
        <v>62048.164063</v>
      </c>
      <c r="F1211" s="1" t="n">
        <f aca="false">(C1211+D1211)/2</f>
        <v>62385.267578</v>
      </c>
    </row>
    <row r="1212" customFormat="false" ht="12.75" hidden="false" customHeight="false" outlineLevel="0" collapsed="false">
      <c r="A1212" s="6" t="n">
        <v>45407</v>
      </c>
      <c r="B1212" s="1" t="n">
        <v>62049.519531</v>
      </c>
      <c r="C1212" s="1" t="n">
        <v>62655.839844</v>
      </c>
      <c r="D1212" s="1" t="n">
        <v>59439.679688</v>
      </c>
      <c r="E1212" s="1" t="n">
        <v>60072.160156</v>
      </c>
      <c r="F1212" s="1" t="n">
        <f aca="false">(C1212+D1212)/2</f>
        <v>61047.759766</v>
      </c>
    </row>
    <row r="1213" customFormat="false" ht="12.75" hidden="false" customHeight="false" outlineLevel="0" collapsed="false">
      <c r="A1213" s="6" t="n">
        <v>45408</v>
      </c>
      <c r="B1213" s="1" t="n">
        <v>60070.40625</v>
      </c>
      <c r="C1213" s="1" t="n">
        <v>60831.46875</v>
      </c>
      <c r="D1213" s="1" t="n">
        <v>58749.972656</v>
      </c>
      <c r="E1213" s="1" t="n">
        <v>60111.652344</v>
      </c>
      <c r="F1213" s="1" t="n">
        <f aca="false">(C1213+D1213)/2</f>
        <v>59790.720703</v>
      </c>
    </row>
    <row r="1214" customFormat="false" ht="12.75" hidden="false" customHeight="false" outlineLevel="0" collapsed="false">
      <c r="A1214" s="6" t="n">
        <v>45409</v>
      </c>
      <c r="B1214" s="1" t="n">
        <v>60115.066406</v>
      </c>
      <c r="C1214" s="1" t="n">
        <v>60560.902344</v>
      </c>
      <c r="D1214" s="1" t="n">
        <v>59246.273438</v>
      </c>
      <c r="E1214" s="1" t="n">
        <v>59615.050781</v>
      </c>
      <c r="F1214" s="1" t="n">
        <f aca="false">(C1214+D1214)/2</f>
        <v>59903.587891</v>
      </c>
    </row>
    <row r="1215" customFormat="false" ht="12.75" hidden="false" customHeight="false" outlineLevel="0" collapsed="false">
      <c r="A1215" s="6" t="n">
        <v>45410</v>
      </c>
      <c r="B1215" s="1" t="n">
        <v>59611</v>
      </c>
      <c r="C1215" s="1" t="n">
        <v>59748.800781</v>
      </c>
      <c r="D1215" s="1" t="n">
        <v>58370.859375</v>
      </c>
      <c r="E1215" s="1" t="n">
        <v>59289.605469</v>
      </c>
      <c r="F1215" s="1" t="n">
        <f aca="false">(C1215+D1215)/2</f>
        <v>59059.830078</v>
      </c>
    </row>
    <row r="1216" customFormat="false" ht="12.75" hidden="false" customHeight="false" outlineLevel="0" collapsed="false">
      <c r="A1216" s="6" t="n">
        <v>45411</v>
      </c>
      <c r="B1216" s="1" t="n">
        <v>59293.691406</v>
      </c>
      <c r="C1216" s="1" t="n">
        <v>60133.191406</v>
      </c>
      <c r="D1216" s="1" t="n">
        <v>58665.863281</v>
      </c>
      <c r="E1216" s="1" t="n">
        <v>58944.476563</v>
      </c>
      <c r="F1216" s="1" t="n">
        <f aca="false">(C1216+D1216)/2</f>
        <v>59399.5273435</v>
      </c>
    </row>
    <row r="1217" customFormat="false" ht="12.75" hidden="false" customHeight="false" outlineLevel="0" collapsed="false">
      <c r="A1217" s="6" t="n">
        <v>45412</v>
      </c>
      <c r="B1217" s="1" t="n">
        <v>58938.0625</v>
      </c>
      <c r="C1217" s="1" t="n">
        <v>59881.769531</v>
      </c>
      <c r="D1217" s="1" t="n">
        <v>57772.574219</v>
      </c>
      <c r="E1217" s="1" t="n">
        <v>59581.960938</v>
      </c>
      <c r="F1217" s="1" t="n">
        <f aca="false">(C1217+D1217)/2</f>
        <v>58827.171875</v>
      </c>
    </row>
    <row r="1218" customFormat="false" ht="12.75" hidden="false" customHeight="false" outlineLevel="0" collapsed="false">
      <c r="A1218" s="6" t="n">
        <v>45413</v>
      </c>
      <c r="B1218" s="1" t="n">
        <v>59580.371094</v>
      </c>
      <c r="C1218" s="1" t="n">
        <v>60387.8125</v>
      </c>
      <c r="D1218" s="1" t="n">
        <v>55395.800781</v>
      </c>
      <c r="E1218" s="1" t="n">
        <v>56849.660156</v>
      </c>
      <c r="F1218" s="1" t="n">
        <f aca="false">(C1218+D1218)/2</f>
        <v>57891.8066405</v>
      </c>
    </row>
    <row r="1219" customFormat="false" ht="12.75" hidden="false" customHeight="false" outlineLevel="0" collapsed="false">
      <c r="A1219" s="6" t="n">
        <v>45414</v>
      </c>
      <c r="B1219" s="1" t="n">
        <v>56824.011719</v>
      </c>
      <c r="C1219" s="1" t="n">
        <v>56993.875</v>
      </c>
      <c r="D1219" s="1" t="n">
        <v>53030.484375</v>
      </c>
      <c r="E1219" s="1" t="n">
        <v>54352.214844</v>
      </c>
      <c r="F1219" s="1" t="n">
        <f aca="false">(C1219+D1219)/2</f>
        <v>55012.1796875</v>
      </c>
    </row>
    <row r="1220" customFormat="false" ht="12.75" hidden="false" customHeight="false" outlineLevel="0" collapsed="false">
      <c r="A1220" s="6" t="n">
        <v>45415</v>
      </c>
      <c r="B1220" s="1" t="n">
        <v>54351.929688</v>
      </c>
      <c r="C1220" s="1" t="n">
        <v>55570.621094</v>
      </c>
      <c r="D1220" s="1" t="n">
        <v>53123.605469</v>
      </c>
      <c r="E1220" s="1" t="n">
        <v>55099.964844</v>
      </c>
      <c r="F1220" s="1" t="n">
        <f aca="false">(C1220+D1220)/2</f>
        <v>54347.1132815</v>
      </c>
    </row>
    <row r="1221" customFormat="false" ht="12.75" hidden="false" customHeight="false" outlineLevel="0" collapsed="false">
      <c r="A1221" s="6" t="n">
        <v>45416</v>
      </c>
      <c r="B1221" s="1" t="n">
        <v>55098.910156</v>
      </c>
      <c r="C1221" s="1" t="n">
        <v>58802.585938</v>
      </c>
      <c r="D1221" s="1" t="n">
        <v>54857.691406</v>
      </c>
      <c r="E1221" s="1" t="n">
        <v>58402.648438</v>
      </c>
      <c r="F1221" s="1" t="n">
        <f aca="false">(C1221+D1221)/2</f>
        <v>56830.138672</v>
      </c>
    </row>
    <row r="1222" customFormat="false" ht="12.75" hidden="false" customHeight="false" outlineLevel="0" collapsed="false">
      <c r="A1222" s="6" t="n">
        <v>45417</v>
      </c>
      <c r="B1222" s="1" t="n">
        <v>58403.753906</v>
      </c>
      <c r="C1222" s="1" t="n">
        <v>59893.242188</v>
      </c>
      <c r="D1222" s="1" t="n">
        <v>58132.890625</v>
      </c>
      <c r="E1222" s="1" t="n">
        <v>59332.816406</v>
      </c>
      <c r="F1222" s="1" t="n">
        <f aca="false">(C1222+D1222)/2</f>
        <v>59013.0664065</v>
      </c>
    </row>
    <row r="1223" customFormat="false" ht="12.75" hidden="false" customHeight="false" outlineLevel="0" collapsed="false">
      <c r="A1223" s="6" t="n">
        <v>45418</v>
      </c>
      <c r="B1223" s="1" t="n">
        <v>59333.726563</v>
      </c>
      <c r="C1223" s="1" t="n">
        <v>59975.964844</v>
      </c>
      <c r="D1223" s="1" t="n">
        <v>58463.445313</v>
      </c>
      <c r="E1223" s="1" t="n">
        <v>59517.320313</v>
      </c>
      <c r="F1223" s="1" t="n">
        <f aca="false">(C1223+D1223)/2</f>
        <v>59219.7050785</v>
      </c>
    </row>
    <row r="1224" customFormat="false" ht="12.75" hidden="false" customHeight="false" outlineLevel="0" collapsed="false">
      <c r="A1224" s="6" t="n">
        <v>45419</v>
      </c>
      <c r="B1224" s="1" t="n">
        <v>59523.996094</v>
      </c>
      <c r="C1224" s="1" t="n">
        <v>60813.457031</v>
      </c>
      <c r="D1224" s="1" t="n">
        <v>58253.734375</v>
      </c>
      <c r="E1224" s="1" t="n">
        <v>58643.46875</v>
      </c>
      <c r="F1224" s="1" t="n">
        <f aca="false">(C1224+D1224)/2</f>
        <v>59533.595703</v>
      </c>
    </row>
    <row r="1225" customFormat="false" ht="12.75" hidden="false" customHeight="false" outlineLevel="0" collapsed="false">
      <c r="A1225" s="6" t="n">
        <v>45420</v>
      </c>
      <c r="B1225" s="1" t="n">
        <v>58644.226563</v>
      </c>
      <c r="C1225" s="1" t="n">
        <v>59816.351563</v>
      </c>
      <c r="D1225" s="1" t="n">
        <v>57941.53125</v>
      </c>
      <c r="E1225" s="1" t="n">
        <v>57986.964844</v>
      </c>
      <c r="F1225" s="1" t="n">
        <f aca="false">(C1225+D1225)/2</f>
        <v>58878.9414065</v>
      </c>
    </row>
    <row r="1226" customFormat="false" ht="12.75" hidden="false" customHeight="false" outlineLevel="0" collapsed="false">
      <c r="A1226" s="6" t="n">
        <v>45421</v>
      </c>
      <c r="B1226" s="1" t="n">
        <v>57984.941406</v>
      </c>
      <c r="C1226" s="1" t="n">
        <v>58638.597656</v>
      </c>
      <c r="D1226" s="1" t="n">
        <v>56641.480469</v>
      </c>
      <c r="E1226" s="1" t="n">
        <v>56935.683594</v>
      </c>
      <c r="F1226" s="1" t="n">
        <f aca="false">(C1226+D1226)/2</f>
        <v>57640.0390625</v>
      </c>
    </row>
    <row r="1227" customFormat="false" ht="12.75" hidden="false" customHeight="false" outlineLevel="0" collapsed="false">
      <c r="A1227" s="6" t="n">
        <v>45422</v>
      </c>
      <c r="B1227" s="1" t="n">
        <v>56938.71875</v>
      </c>
      <c r="C1227" s="1" t="n">
        <v>58792.460938</v>
      </c>
      <c r="D1227" s="1" t="n">
        <v>56521.277344</v>
      </c>
      <c r="E1227" s="1" t="n">
        <v>58478.082031</v>
      </c>
      <c r="F1227" s="1" t="n">
        <f aca="false">(C1227+D1227)/2</f>
        <v>57656.869141</v>
      </c>
    </row>
    <row r="1228" customFormat="false" ht="12.75" hidden="false" customHeight="false" outlineLevel="0" collapsed="false">
      <c r="A1228" s="6" t="n">
        <v>45423</v>
      </c>
      <c r="B1228" s="1" t="n">
        <v>58482.933594</v>
      </c>
      <c r="C1228" s="1" t="n">
        <v>58856.878906</v>
      </c>
      <c r="D1228" s="1" t="n">
        <v>55880.792969</v>
      </c>
      <c r="E1228" s="1" t="n">
        <v>56400.5</v>
      </c>
      <c r="F1228" s="1" t="n">
        <f aca="false">(C1228+D1228)/2</f>
        <v>57368.8359375</v>
      </c>
    </row>
    <row r="1229" customFormat="false" ht="12.75" hidden="false" customHeight="false" outlineLevel="0" collapsed="false">
      <c r="A1229" s="6" t="n">
        <v>45424</v>
      </c>
      <c r="B1229" s="1" t="n">
        <v>56401.035156</v>
      </c>
      <c r="C1229" s="1" t="n">
        <v>57011.308594</v>
      </c>
      <c r="D1229" s="1" t="n">
        <v>56122.03125</v>
      </c>
      <c r="E1229" s="1" t="n">
        <v>56401.363281</v>
      </c>
      <c r="F1229" s="1" t="n">
        <f aca="false">(C1229+D1229)/2</f>
        <v>56566.669922</v>
      </c>
    </row>
    <row r="1230" customFormat="false" ht="12.75" hidden="false" customHeight="false" outlineLevel="0" collapsed="false">
      <c r="A1230" s="6" t="n">
        <v>45425</v>
      </c>
      <c r="B1230" s="1" t="n">
        <v>56401.171875</v>
      </c>
      <c r="C1230" s="1" t="n">
        <v>57303.453125</v>
      </c>
      <c r="D1230" s="1" t="n">
        <v>56204.480469</v>
      </c>
      <c r="E1230" s="1" t="n">
        <v>57054.28125</v>
      </c>
      <c r="F1230" s="1" t="n">
        <f aca="false">(C1230+D1230)/2</f>
        <v>56753.966797</v>
      </c>
    </row>
    <row r="1231" customFormat="false" ht="12.75" hidden="false" customHeight="false" outlineLevel="0" collapsed="false">
      <c r="A1231" s="6" t="n">
        <v>45426</v>
      </c>
      <c r="B1231" s="1" t="n">
        <v>57056.902344</v>
      </c>
      <c r="C1231" s="1" t="n">
        <v>58734.648438</v>
      </c>
      <c r="D1231" s="1" t="n">
        <v>56426.621094</v>
      </c>
      <c r="E1231" s="1" t="n">
        <v>58284.734375</v>
      </c>
      <c r="F1231" s="1" t="n">
        <f aca="false">(C1231+D1231)/2</f>
        <v>57580.634766</v>
      </c>
    </row>
    <row r="1232" customFormat="false" ht="12.75" hidden="false" customHeight="false" outlineLevel="0" collapsed="false">
      <c r="A1232" s="6" t="n">
        <v>45427</v>
      </c>
      <c r="B1232" s="1" t="n">
        <v>58284.109375</v>
      </c>
      <c r="C1232" s="1" t="n">
        <v>58490.941406</v>
      </c>
      <c r="D1232" s="1" t="n">
        <v>56532.761719</v>
      </c>
      <c r="E1232" s="1" t="n">
        <v>56919.589844</v>
      </c>
      <c r="F1232" s="1" t="n">
        <f aca="false">(C1232+D1232)/2</f>
        <v>57511.8515625</v>
      </c>
    </row>
    <row r="1233" customFormat="false" ht="12.75" hidden="false" customHeight="false" outlineLevel="0" collapsed="false">
      <c r="A1233" s="6" t="n">
        <v>45428</v>
      </c>
      <c r="B1233" s="1" t="n">
        <v>56920.699219</v>
      </c>
      <c r="C1233" s="1" t="n">
        <v>61030.4375</v>
      </c>
      <c r="D1233" s="1" t="n">
        <v>56706.097656</v>
      </c>
      <c r="E1233" s="1" t="n">
        <v>60860.925781</v>
      </c>
      <c r="F1233" s="1" t="n">
        <f aca="false">(C1233+D1233)/2</f>
        <v>58868.267578</v>
      </c>
    </row>
    <row r="1234" customFormat="false" ht="12.75" hidden="false" customHeight="false" outlineLevel="0" collapsed="false">
      <c r="A1234" s="6" t="n">
        <v>45429</v>
      </c>
      <c r="B1234" s="1" t="n">
        <v>60850.472656</v>
      </c>
      <c r="C1234" s="1" t="n">
        <v>61380.839844</v>
      </c>
      <c r="D1234" s="1" t="n">
        <v>59442.71875</v>
      </c>
      <c r="E1234" s="1" t="n">
        <v>60022.121094</v>
      </c>
      <c r="F1234" s="1" t="n">
        <f aca="false">(C1234+D1234)/2</f>
        <v>60411.779297</v>
      </c>
    </row>
    <row r="1235" customFormat="false" ht="12.75" hidden="false" customHeight="false" outlineLevel="0" collapsed="false">
      <c r="A1235" s="6" t="n">
        <v>45430</v>
      </c>
      <c r="B1235" s="1" t="n">
        <v>60021.863281</v>
      </c>
      <c r="C1235" s="1" t="n">
        <v>62074.777344</v>
      </c>
      <c r="D1235" s="1" t="n">
        <v>59967.203125</v>
      </c>
      <c r="E1235" s="1" t="n">
        <v>61630.730469</v>
      </c>
      <c r="F1235" s="1" t="n">
        <f aca="false">(C1235+D1235)/2</f>
        <v>61020.9902345</v>
      </c>
    </row>
    <row r="1236" customFormat="false" ht="12.75" hidden="false" customHeight="false" outlineLevel="0" collapsed="false">
      <c r="A1236" s="12" t="n">
        <v>45431</v>
      </c>
      <c r="B1236" s="0" t="n">
        <v>61643.90625</v>
      </c>
      <c r="C1236" s="0" t="n">
        <v>61939.066406</v>
      </c>
      <c r="D1236" s="0" t="n">
        <v>61273.753906</v>
      </c>
      <c r="E1236" s="0" t="n">
        <v>61528.640625</v>
      </c>
      <c r="F1236" s="1" t="n">
        <f aca="false">(C1236+D1236)/2</f>
        <v>61606.410156</v>
      </c>
      <c r="G1236" s="0"/>
    </row>
    <row r="1237" customFormat="false" ht="12.75" hidden="false" customHeight="false" outlineLevel="0" collapsed="false">
      <c r="A1237" s="12" t="n">
        <v>45432</v>
      </c>
      <c r="B1237" s="0" t="n">
        <v>61526</v>
      </c>
      <c r="C1237" s="0" t="n">
        <v>62143.09375</v>
      </c>
      <c r="D1237" s="0" t="n">
        <v>60640.246094</v>
      </c>
      <c r="E1237" s="0" t="n">
        <v>60959.597656</v>
      </c>
      <c r="F1237" s="1" t="n">
        <f aca="false">(C1237+D1237)/2</f>
        <v>61391.669922</v>
      </c>
      <c r="G1237" s="0"/>
    </row>
    <row r="1238" customFormat="false" ht="12.75" hidden="false" customHeight="false" outlineLevel="0" collapsed="false">
      <c r="A1238" s="12" t="n">
        <v>45433</v>
      </c>
      <c r="B1238" s="0" t="n">
        <v>60959.941406</v>
      </c>
      <c r="C1238" s="0" t="n">
        <v>65831.5</v>
      </c>
      <c r="D1238" s="0" t="n">
        <v>60778.59375</v>
      </c>
      <c r="E1238" s="0" t="n">
        <v>65787.640625</v>
      </c>
      <c r="F1238" s="1" t="n">
        <f aca="false">(C1238+D1238)/2</f>
        <v>63305.046875</v>
      </c>
      <c r="G1238" s="0"/>
    </row>
    <row r="1239" customFormat="false" ht="12.75" hidden="false" customHeight="false" outlineLevel="0" collapsed="false">
      <c r="A1239" s="12" t="n">
        <v>45434</v>
      </c>
      <c r="B1239" s="0" t="n">
        <v>65782.914063</v>
      </c>
      <c r="C1239" s="0" t="n">
        <v>66252.117188</v>
      </c>
      <c r="D1239" s="0" t="n">
        <v>63734.503906</v>
      </c>
      <c r="E1239" s="0" t="n">
        <v>64618.257813</v>
      </c>
      <c r="F1239" s="1" t="n">
        <f aca="false">(C1239+D1239)/2</f>
        <v>64993.310547</v>
      </c>
      <c r="G1239" s="0"/>
    </row>
    <row r="1240" customFormat="false" ht="12.75" hidden="false" customHeight="false" outlineLevel="0" collapsed="false">
      <c r="A1240" s="12" t="n">
        <v>45435</v>
      </c>
      <c r="B1240" s="0" t="n">
        <v>64617.140625</v>
      </c>
      <c r="C1240" s="0" t="n">
        <v>65168.71875</v>
      </c>
      <c r="D1240" s="0" t="n">
        <v>63721.453125</v>
      </c>
      <c r="E1240" s="0" t="n">
        <v>63852.867188</v>
      </c>
      <c r="F1240" s="1" t="n">
        <f aca="false">(C1240+D1240)/2</f>
        <v>64445.0859375</v>
      </c>
      <c r="G1240" s="0"/>
    </row>
    <row r="1241" customFormat="false" ht="12.75" hidden="false" customHeight="false" outlineLevel="0" collapsed="false">
      <c r="A1241" s="12" t="n">
        <v>45436</v>
      </c>
      <c r="B1241" s="0" t="n">
        <v>63851.910156</v>
      </c>
      <c r="C1241" s="0" t="n">
        <v>64533.085938</v>
      </c>
      <c r="D1241" s="0" t="n">
        <v>61384.230469</v>
      </c>
      <c r="E1241" s="0" t="n">
        <v>62830.566406</v>
      </c>
      <c r="F1241" s="1" t="n">
        <f aca="false">(C1241+D1241)/2</f>
        <v>62958.6582035</v>
      </c>
      <c r="G1241" s="0"/>
    </row>
    <row r="1242" customFormat="false" ht="12.75" hidden="false" customHeight="false" outlineLevel="0" collapsed="false">
      <c r="A1242" s="12" t="n">
        <v>45437</v>
      </c>
      <c r="B1242" s="0" t="n">
        <v>62829.242188</v>
      </c>
      <c r="C1242" s="0" t="n">
        <v>63803.390625</v>
      </c>
      <c r="D1242" s="0" t="n">
        <v>61568.40625</v>
      </c>
      <c r="E1242" s="0" t="n">
        <v>63137.34375</v>
      </c>
      <c r="F1242" s="1" t="n">
        <f aca="false">(C1242+D1242)/2</f>
        <v>62685.8984375</v>
      </c>
      <c r="G1242" s="0"/>
    </row>
    <row r="1243" customFormat="false" ht="12.75" hidden="false" customHeight="false" outlineLevel="0" collapsed="false">
      <c r="A1243" s="12" t="n">
        <v>45438</v>
      </c>
      <c r="B1243" s="0" t="n">
        <v>63138.101563</v>
      </c>
      <c r="C1243" s="0" t="n">
        <v>64137.246094</v>
      </c>
      <c r="D1243" s="0" t="n">
        <v>63127.871094</v>
      </c>
      <c r="E1243" s="0" t="n">
        <v>63848.375</v>
      </c>
      <c r="F1243" s="1" t="n">
        <f aca="false">(C1243+D1243)/2</f>
        <v>63632.558594</v>
      </c>
      <c r="G1243" s="0"/>
    </row>
    <row r="1244" customFormat="false" ht="12.75" hidden="false" customHeight="false" outlineLevel="0" collapsed="false">
      <c r="A1244" s="12" t="n">
        <v>45439</v>
      </c>
      <c r="B1244" s="0" t="n">
        <v>63846.847656</v>
      </c>
      <c r="C1244" s="0" t="n">
        <v>64069.867188</v>
      </c>
      <c r="D1244" s="0" t="n">
        <v>62870.390625</v>
      </c>
      <c r="E1244" s="0" t="n">
        <v>63159.015625</v>
      </c>
      <c r="F1244" s="1" t="n">
        <f aca="false">(C1244+D1244)/2</f>
        <v>63470.1289065</v>
      </c>
      <c r="G1244" s="0"/>
    </row>
    <row r="1245" customFormat="false" ht="12.75" hidden="false" customHeight="false" outlineLevel="0" collapsed="false">
      <c r="A1245" s="12" t="n">
        <v>45440</v>
      </c>
      <c r="B1245" s="0" t="n">
        <v>63153.570313</v>
      </c>
      <c r="C1245" s="0" t="n">
        <v>64998.265625</v>
      </c>
      <c r="D1245" s="0" t="n">
        <v>62826.304688</v>
      </c>
      <c r="E1245" s="0" t="n">
        <v>63889.554688</v>
      </c>
      <c r="F1245" s="1" t="n">
        <f aca="false">(C1245+D1245)/2</f>
        <v>63912.2851565</v>
      </c>
      <c r="G1245" s="0"/>
    </row>
    <row r="1246" customFormat="false" ht="12.75" hidden="false" customHeight="false" outlineLevel="0" collapsed="false">
      <c r="A1246" s="12" t="n">
        <v>45441</v>
      </c>
      <c r="B1246" s="0" t="n">
        <v>63887.382813</v>
      </c>
      <c r="C1246" s="0" t="n">
        <v>63950.617188</v>
      </c>
      <c r="D1246" s="0" t="n">
        <v>61920.109375</v>
      </c>
      <c r="E1246" s="0" t="n">
        <v>62938.316406</v>
      </c>
      <c r="F1246" s="1" t="n">
        <f aca="false">(C1246+D1246)/2</f>
        <v>62935.3632815</v>
      </c>
      <c r="G1246" s="0"/>
    </row>
    <row r="1247" customFormat="false" ht="12.75" hidden="false" customHeight="false" outlineLevel="0" collapsed="false">
      <c r="A1247" s="12" t="n">
        <v>45442</v>
      </c>
      <c r="B1247" s="0" t="n">
        <v>62938.429688</v>
      </c>
      <c r="C1247" s="0" t="n">
        <v>63456.359375</v>
      </c>
      <c r="D1247" s="0" t="n">
        <v>62116.925781</v>
      </c>
      <c r="E1247" s="0" t="n">
        <v>62565.285156</v>
      </c>
      <c r="F1247" s="1" t="n">
        <f aca="false">(C1247+D1247)/2</f>
        <v>62786.642578</v>
      </c>
      <c r="G1247" s="0"/>
    </row>
    <row r="1248" customFormat="false" ht="12.75" hidden="false" customHeight="false" outlineLevel="0" collapsed="false">
      <c r="A1248" s="12" t="n">
        <v>45443</v>
      </c>
      <c r="B1248" s="0" t="n">
        <v>62563.429688</v>
      </c>
      <c r="C1248" s="0" t="n">
        <v>64113.765625</v>
      </c>
      <c r="D1248" s="0" t="n">
        <v>62089.726563</v>
      </c>
      <c r="E1248" s="0" t="n">
        <v>63117.359375</v>
      </c>
      <c r="F1248" s="1" t="n">
        <f aca="false">(C1248+D1248)/2</f>
        <v>63101.746094</v>
      </c>
      <c r="G1248" s="0"/>
    </row>
    <row r="1249" customFormat="false" ht="12.75" hidden="false" customHeight="false" outlineLevel="0" collapsed="false">
      <c r="A1249" s="12" t="n">
        <v>45444</v>
      </c>
      <c r="B1249" s="0" t="n">
        <v>63115.078125</v>
      </c>
      <c r="C1249" s="0" t="n">
        <v>63479.875</v>
      </c>
      <c r="D1249" s="0" t="n">
        <v>61443.273438</v>
      </c>
      <c r="E1249" s="0" t="n">
        <v>62161.078125</v>
      </c>
      <c r="F1249" s="1" t="n">
        <f aca="false">(C1249+D1249)/2</f>
        <v>62461.574219</v>
      </c>
      <c r="G1249" s="0"/>
    </row>
    <row r="1250" customFormat="false" ht="12.75" hidden="false" customHeight="false" outlineLevel="0" collapsed="false">
      <c r="A1250" s="12" t="n">
        <v>45445</v>
      </c>
      <c r="B1250" s="0" t="n">
        <v>62159.417969</v>
      </c>
      <c r="C1250" s="0" t="n">
        <v>62487.6875</v>
      </c>
      <c r="D1250" s="0" t="n">
        <v>62064.171875</v>
      </c>
      <c r="E1250" s="0" t="n">
        <v>62365.332031</v>
      </c>
      <c r="F1250" s="1" t="n">
        <f aca="false">(C1250+D1250)/2</f>
        <v>62275.9296875</v>
      </c>
      <c r="G1250" s="0"/>
    </row>
    <row r="1251" customFormat="false" ht="12.75" hidden="false" customHeight="false" outlineLevel="0" collapsed="false">
      <c r="A1251" s="12" t="n">
        <v>45446</v>
      </c>
      <c r="B1251" s="0" t="n">
        <v>62368.40625</v>
      </c>
      <c r="C1251" s="0" t="n">
        <v>63012.160156</v>
      </c>
      <c r="D1251" s="0" t="n">
        <v>62034.824219</v>
      </c>
      <c r="E1251" s="0" t="n">
        <v>62428.628906</v>
      </c>
      <c r="F1251" s="1" t="n">
        <f aca="false">(C1251+D1251)/2</f>
        <v>62523.4921875</v>
      </c>
      <c r="G1251" s="0"/>
    </row>
    <row r="1252" customFormat="false" ht="12.75" hidden="false" customHeight="false" outlineLevel="0" collapsed="false">
      <c r="A1252" s="12" t="n">
        <v>45447</v>
      </c>
      <c r="B1252" s="0" t="n">
        <v>62430.742188</v>
      </c>
      <c r="C1252" s="0" t="n">
        <v>64715.664063</v>
      </c>
      <c r="D1252" s="0" t="n">
        <v>62274.976563</v>
      </c>
      <c r="E1252" s="0" t="n">
        <v>63082.285156</v>
      </c>
      <c r="F1252" s="1" t="n">
        <f aca="false">(C1252+D1252)/2</f>
        <v>63495.320313</v>
      </c>
      <c r="G1252" s="0"/>
    </row>
    <row r="1253" customFormat="false" ht="12.75" hidden="false" customHeight="false" outlineLevel="0" collapsed="false">
      <c r="A1253" s="12" t="n">
        <v>45448</v>
      </c>
      <c r="B1253" s="0" t="n">
        <v>63082.089844</v>
      </c>
      <c r="C1253" s="0" t="n">
        <v>65270.683594</v>
      </c>
      <c r="D1253" s="0" t="n">
        <v>63059.175781</v>
      </c>
      <c r="E1253" s="0" t="n">
        <v>64847.828125</v>
      </c>
      <c r="F1253" s="1" t="n">
        <f aca="false">(C1253+D1253)/2</f>
        <v>64164.9296875</v>
      </c>
      <c r="G1253" s="0"/>
    </row>
    <row r="1254" customFormat="false" ht="12.75" hidden="false" customHeight="false" outlineLevel="0" collapsed="false">
      <c r="A1254" s="12" t="n">
        <v>45449</v>
      </c>
      <c r="B1254" s="0" t="n">
        <v>64848.363281</v>
      </c>
      <c r="C1254" s="0" t="n">
        <v>66078.859375</v>
      </c>
      <c r="D1254" s="0" t="n">
        <v>64785.851563</v>
      </c>
      <c r="E1254" s="0" t="n">
        <v>65369.96875</v>
      </c>
      <c r="F1254" s="1" t="n">
        <f aca="false">(C1254+D1254)/2</f>
        <v>65432.355469</v>
      </c>
      <c r="G1254" s="0"/>
    </row>
    <row r="1255" customFormat="false" ht="12.75" hidden="false" customHeight="false" outlineLevel="0" collapsed="false">
      <c r="A1255" s="12" t="n">
        <v>45450</v>
      </c>
      <c r="B1255" s="0" t="n">
        <v>65369.984375</v>
      </c>
      <c r="C1255" s="0" t="n">
        <v>65801.921875</v>
      </c>
      <c r="D1255" s="0" t="n">
        <v>64382.1875</v>
      </c>
      <c r="E1255" s="0" t="n">
        <v>64964.207031</v>
      </c>
      <c r="F1255" s="1" t="n">
        <f aca="false">(C1255+D1255)/2</f>
        <v>65092.0546875</v>
      </c>
      <c r="G1255" s="0"/>
    </row>
    <row r="1256" customFormat="false" ht="12.75" hidden="false" customHeight="false" outlineLevel="0" collapsed="false">
      <c r="A1256" s="12" t="n">
        <v>45451</v>
      </c>
      <c r="B1256" s="0" t="n">
        <v>64966.058594</v>
      </c>
      <c r="C1256" s="0" t="n">
        <v>66006.15625</v>
      </c>
      <c r="D1256" s="0" t="n">
        <v>63426.625</v>
      </c>
      <c r="E1256" s="0" t="n">
        <v>64162.695313</v>
      </c>
      <c r="F1256" s="1" t="n">
        <f aca="false">(C1256+D1256)/2</f>
        <v>64716.390625</v>
      </c>
      <c r="G1256" s="0"/>
    </row>
    <row r="1257" customFormat="false" ht="12.75" hidden="false" customHeight="false" outlineLevel="0" collapsed="false">
      <c r="A1257" s="12" t="n">
        <v>45452</v>
      </c>
      <c r="B1257" s="0" t="n">
        <v>64145.660156</v>
      </c>
      <c r="C1257" s="0" t="n">
        <v>64339.179688</v>
      </c>
      <c r="D1257" s="0" t="n">
        <v>64040.699219</v>
      </c>
      <c r="E1257" s="0" t="n">
        <v>64128.632813</v>
      </c>
      <c r="F1257" s="1" t="n">
        <f aca="false">(C1257+D1257)/2</f>
        <v>64189.9394535</v>
      </c>
      <c r="G1257" s="0"/>
    </row>
    <row r="1258" customFormat="false" ht="12.75" hidden="false" customHeight="false" outlineLevel="0" collapsed="false">
      <c r="A1258" s="12" t="n">
        <v>45453</v>
      </c>
      <c r="B1258" s="0" t="n">
        <v>64120.972656</v>
      </c>
      <c r="C1258" s="0" t="n">
        <v>64652.769531</v>
      </c>
      <c r="D1258" s="0" t="n">
        <v>63994.527344</v>
      </c>
      <c r="E1258" s="0" t="n">
        <v>64615.578125</v>
      </c>
      <c r="F1258" s="1" t="n">
        <f aca="false">(C1258+D1258)/2</f>
        <v>64323.6484375</v>
      </c>
      <c r="G1258" s="0"/>
    </row>
    <row r="1259" customFormat="false" ht="12.75" hidden="false" customHeight="false" outlineLevel="0" collapsed="false">
      <c r="A1259" s="12" t="n">
        <v>45454</v>
      </c>
      <c r="B1259" s="0" t="n">
        <v>64612.164063</v>
      </c>
      <c r="C1259" s="0" t="n">
        <v>65268.882813</v>
      </c>
      <c r="D1259" s="0" t="n">
        <v>64397.234375</v>
      </c>
      <c r="E1259" s="0" t="n">
        <v>64581.773438</v>
      </c>
      <c r="F1259" s="1" t="n">
        <f aca="false">(C1259+D1259)/2</f>
        <v>64833.058594</v>
      </c>
      <c r="G1259" s="0"/>
    </row>
    <row r="1260" customFormat="false" ht="12.75" hidden="false" customHeight="false" outlineLevel="0" collapsed="false">
      <c r="A1260" s="12" t="n">
        <v>45455</v>
      </c>
      <c r="B1260" s="0" t="n">
        <v>64577.871094</v>
      </c>
      <c r="C1260" s="0" t="n">
        <v>64622.050781</v>
      </c>
      <c r="D1260" s="0" t="n">
        <v>61623.625</v>
      </c>
      <c r="E1260" s="0" t="n">
        <v>62692.382813</v>
      </c>
      <c r="F1260" s="1" t="n">
        <f aca="false">(C1260+D1260)/2</f>
        <v>63122.8378905</v>
      </c>
      <c r="G1260" s="0"/>
    </row>
    <row r="1261" customFormat="false" ht="12.75" hidden="false" customHeight="false" outlineLevel="0" collapsed="false">
      <c r="A1261" s="12" t="n">
        <v>45456</v>
      </c>
      <c r="B1261" s="0" t="n">
        <v>62682.460938</v>
      </c>
      <c r="C1261" s="0" t="n">
        <v>64536.199219</v>
      </c>
      <c r="D1261" s="0" t="n">
        <v>62294.882813</v>
      </c>
      <c r="E1261" s="0" t="n">
        <v>63109.582031</v>
      </c>
      <c r="F1261" s="1" t="n">
        <f aca="false">(C1261+D1261)/2</f>
        <v>63415.541016</v>
      </c>
      <c r="G1261" s="0"/>
    </row>
    <row r="1262" customFormat="false" ht="12.75" hidden="false" customHeight="false" outlineLevel="0" collapsed="false">
      <c r="A1262" s="12" t="n">
        <v>45457</v>
      </c>
      <c r="B1262" s="0" t="n">
        <v>63111.359375</v>
      </c>
      <c r="C1262" s="0" t="n">
        <v>63225.632813</v>
      </c>
      <c r="D1262" s="0" t="n">
        <v>61666.097656</v>
      </c>
      <c r="E1262" s="0" t="n">
        <v>62171.367188</v>
      </c>
      <c r="F1262" s="1" t="n">
        <f aca="false">(C1262+D1262)/2</f>
        <v>62445.8652345</v>
      </c>
      <c r="G1262" s="0"/>
    </row>
    <row r="1263" customFormat="false" ht="12.75" hidden="false" customHeight="false" outlineLevel="0" collapsed="false">
      <c r="A1263" s="12" t="n">
        <v>45458</v>
      </c>
      <c r="B1263" s="0" t="n">
        <v>61558.480469</v>
      </c>
      <c r="C1263" s="0" t="n">
        <v>61890.496094</v>
      </c>
      <c r="D1263" s="0" t="n">
        <v>61543.382813</v>
      </c>
      <c r="E1263" s="0" t="n">
        <v>61679.4375</v>
      </c>
      <c r="F1263" s="1" t="n">
        <f aca="false">(C1263+D1263)/2</f>
        <v>61716.9394535</v>
      </c>
      <c r="G1263" s="0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7599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2024-06-15T11:48:46Z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