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register!$A$1:$P$38</definedName>
    <definedName function="false" hidden="false" localSheetId="0" name="_xlnm._FilterDatabase" vbProcedure="false">register!$A$1:$P$36</definedName>
    <definedName function="false" hidden="false" localSheetId="0" name="_xlnm._FilterDatabase_0_0" vbProcedure="false">register!$A$1:$P$33</definedName>
    <definedName function="false" hidden="false" localSheetId="0" name="_xlnm._FilterDatabase_0_0_0" vbProcedure="false">register!$A$1:$P$32</definedName>
    <definedName function="false" hidden="false" localSheetId="0" name="_xlnm._FilterDatabase_0_0_0_0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<sst xmlns="http://schemas.openxmlformats.org/spreadsheetml/2006/main" count="184" uniqueCount="68">
  <si>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</si>
  <si>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</si>
  <si>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</si>
  <si>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</si>
  <si>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</si>
  <si>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</si>
  <si>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</si>
  <si>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</si>
  <si>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</si>
  <si>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</si>
  <si>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</si>
  <si>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</si>
  <si>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</si>
  <si>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</si>
  <si>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</si>
  <si>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</si>
  <si>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</si>
  <si>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</si>
  <si>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</si>
  <si>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</si>
  <si>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</si>
  <si>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</si>
  <si>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</si>
  <si>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</si>
  <si>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</si>
  <si>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</si>
  <si>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</si>
  <si>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</si>
  <si>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</si>
  <si>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</si>
  <si>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</si>
  <si>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</si>
  <si>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</si>
  <si>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</si>
  <si>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</si>
  <si>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</si>
  <si>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</si>
  <si>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</si>
  <si>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</si>
  <si>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</si>
  <si>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</si>
  <si>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</si>
  <si>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</si>
  <si>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</si>
  <si>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</si>
  <si>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</si>
  <si>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</si>
  <si>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</si>
  <si>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</si>
  <si>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</si>
  <si>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</si>
  <si>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</si>
  <si>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</si>
  <si>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</si>
  <si>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</si>
  <si>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</si>
  <si>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</si>
  <si>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</si>
  <si>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</si>
  <si>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</si>
  <si>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</si>
  <si>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</si>
  <si>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</si>
  <si>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</si>
  <si>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</si>
  <si>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 + interests</t>
  </si>
  <si>
    <t xml:space="preserve">Total BTC Stack</t>
  </si>
  <si>
    <t xml:space="preserve">BTC Price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</si>
</sst>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YYYY\-MM\-DD"/>
    <numFmt numFmtId="166" formatCode="0"/>
    <numFmt numFmtId="167" formatCode="[$€-413]\ #,##0;[RED][$€-413]\ #,##0\-"/>
    <numFmt numFmtId="168" formatCode="0.000000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5489585"/>
        <c:axId val="62633589"/>
      </c:lineChart>
      <c:catAx>
        <c:axId val="15489585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2633589"/>
        <c:crosses val="autoZero"/>
        <c:auto val="1"/>
        <c:lblAlgn val="ctr"/>
        <c:lblOffset val="100"/>
      </c:catAx>
      <c:valAx>
        <c:axId val="6263358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5489585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7653974"/>
        <c:axId val="23991884"/>
      </c:lineChart>
      <c:catAx>
        <c:axId val="27653974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3991884"/>
        <c:crosses val="autoZero"/>
        <c:auto val="1"/>
        <c:lblAlgn val="ctr"/>
        <c:lblOffset val="100"/>
      </c:catAx>
      <c:valAx>
        <c:axId val="23991884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7653974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62244233"/>
        <c:axId val="72903518"/>
      </c:lineChart>
      <c:lineChart>
        <c:grouping val="standard"/>
        <c:varyColors val="0"/>
        <c:ser>
          <c:idx val="1"/>
          <c:order val="1"/>
          <c:tx>
            <c:strRef>
              <c:f>charts!$E$1</c:f>
              <c:strCache>
                <c:ptCount val="1"/>
                <c:pt idx="0">
                  <c:v>BTC Price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charts!$E$2:$E$14</c:f>
              <c:numCache>
                <c:formatCode>General</c:formatCode>
                <c:ptCount val="13"/>
                <c:pt idx="0">
                  <c:v>24004.7961630695</c:v>
                </c:pt>
                <c:pt idx="1">
                  <c:v>24186.6666666667</c:v>
                </c:pt>
                <c:pt idx="2">
                  <c:v>20000</c:v>
                </c:pt>
                <c:pt idx="3">
                  <c:v>20000</c:v>
                </c:pt>
                <c:pt idx="4">
                  <c:v>16299.9185004075</c:v>
                </c:pt>
                <c:pt idx="5">
                  <c:v>15800</c:v>
                </c:pt>
                <c:pt idx="6">
                  <c:v>19000</c:v>
                </c:pt>
                <c:pt idx="7">
                  <c:v>23122</c:v>
                </c:pt>
                <c:pt idx="8">
                  <c:v>26317</c:v>
                </c:pt>
                <c:pt idx="9">
                  <c:v>27300</c:v>
                </c:pt>
                <c:pt idx="10">
                  <c:v>25300</c:v>
                </c:pt>
                <c:pt idx="11">
                  <c:v>24900</c:v>
                </c:pt>
                <c:pt idx="12">
                  <c:v>26800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73419892"/>
        <c:axId val="52023485"/>
      </c:lineChart>
      <c:catAx>
        <c:axId val="62244233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2903518"/>
        <c:crosses val="autoZero"/>
        <c:auto val="1"/>
        <c:lblAlgn val="ctr"/>
        <c:lblOffset val="100"/>
      </c:catAx>
      <c:valAx>
        <c:axId val="72903518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2244233"/>
        <c:crosses val="autoZero"/>
        <c:crossBetween val="midCat"/>
      </c:valAx>
      <c:catAx>
        <c:axId val="73419892"/>
        <c:scaling>
          <c:orientation val="minMax"/>
        </c:scaling>
        <c:delete val="1"/>
        <c:axPos val="t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2023485"/>
        <c:crosses val="autoZero"/>
        <c:auto val="1"/>
        <c:lblAlgn val="ctr"/>
        <c:lblOffset val="100"/>
      </c:catAx>
      <c:valAx>
        <c:axId val="52023485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3419892"/>
        <c:crosses val="max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158651154109"/>
          <c:y val="0.795163267580519"/>
          <c:w val="0.438374914452809"/>
          <c:h val="0.106764738660426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6859381"/>
        <c:axId val="67506913"/>
      </c:lineChart>
      <c:catAx>
        <c:axId val="6859381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7506913"/>
        <c:crosses val="autoZero"/>
        <c:auto val="1"/>
        <c:lblAlgn val="ctr"/>
        <c:lblOffset val="100"/>
      </c:catAx>
      <c:valAx>
        <c:axId val="67506913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859381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200520</xdr:colOff>
      <xdr:row>1</xdr:row>
      <xdr:rowOff>137160</xdr:rowOff>
    </xdr:from>
    <xdr:to>
      <xdr:col>14</xdr:col>
      <xdr:colOff>299160</xdr:colOff>
      <xdr:row>21</xdr:row>
      <xdr:rowOff>108000</xdr:rowOff>
    </xdr:to>
    <xdr:graphicFrame>
      <xdr:nvGraphicFramePr>
        <xdr:cNvPr id="0" name=""/>
        <xdr:cNvGraphicFramePr/>
      </xdr:nvGraphicFramePr>
      <xdr:xfrm>
        <a:off x="6730200" y="299520"/>
        <a:ext cx="5788080" cy="3222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224280</xdr:colOff>
      <xdr:row>22</xdr:row>
      <xdr:rowOff>111960</xdr:rowOff>
    </xdr:from>
    <xdr:to>
      <xdr:col>14</xdr:col>
      <xdr:colOff>319320</xdr:colOff>
      <xdr:row>42</xdr:row>
      <xdr:rowOff>89280</xdr:rowOff>
    </xdr:to>
    <xdr:graphicFrame>
      <xdr:nvGraphicFramePr>
        <xdr:cNvPr id="1" name=""/>
        <xdr:cNvGraphicFramePr/>
      </xdr:nvGraphicFramePr>
      <xdr:xfrm>
        <a:off x="6753960" y="3688200"/>
        <a:ext cx="5784480" cy="3228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15</xdr:col>
      <xdr:colOff>74880</xdr:colOff>
      <xdr:row>22</xdr:row>
      <xdr:rowOff>76680</xdr:rowOff>
    </xdr:from>
    <xdr:to>
      <xdr:col>22</xdr:col>
      <xdr:colOff>169920</xdr:colOff>
      <xdr:row>42</xdr:row>
      <xdr:rowOff>54000</xdr:rowOff>
    </xdr:to>
    <xdr:graphicFrame>
      <xdr:nvGraphicFramePr>
        <xdr:cNvPr id="2" name=""/>
        <xdr:cNvGraphicFramePr/>
      </xdr:nvGraphicFramePr>
      <xdr:xfrm>
        <a:off x="13106880" y="3652920"/>
        <a:ext cx="5784480" cy="3228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55080</xdr:colOff>
      <xdr:row>2</xdr:row>
      <xdr:rowOff>9720</xdr:rowOff>
    </xdr:from>
    <xdr:to>
      <xdr:col>22</xdr:col>
      <xdr:colOff>153720</xdr:colOff>
      <xdr:row>21</xdr:row>
      <xdr:rowOff>143280</xdr:rowOff>
    </xdr:to>
    <xdr:graphicFrame>
      <xdr:nvGraphicFramePr>
        <xdr:cNvPr id="3" name=""/>
        <xdr:cNvGraphicFramePr/>
      </xdr:nvGraphicFramePr>
      <xdr:xfrm>
        <a:off x="13087080" y="334800"/>
        <a:ext cx="5788080" cy="3222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absolute">
    <xdr:from>
      <xdr:col>15</xdr:col>
      <xdr:colOff>696960</xdr:colOff>
      <xdr:row>8</xdr:row>
      <xdr:rowOff>158040</xdr:rowOff>
    </xdr:from>
    <xdr:to>
      <xdr:col>21</xdr:col>
      <xdr:colOff>496800</xdr:colOff>
      <xdr:row>8</xdr:row>
      <xdr:rowOff>158040</xdr:rowOff>
    </xdr:to>
    <xdr:sp>
      <xdr:nvSpPr>
        <xdr:cNvPr id="4" name="Line 1"/>
        <xdr:cNvSpPr/>
      </xdr:nvSpPr>
      <xdr:spPr>
        <a:xfrm>
          <a:off x="13728960" y="1458360"/>
          <a:ext cx="4676400" cy="0"/>
        </a:xfrm>
        <a:prstGeom prst="line">
          <a:avLst/>
        </a:prstGeom>
        <a:ln w="36720">
          <a:solidFill>
            <a:srgbClr val="ed1c24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42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I43" activeCellId="0" sqref="I43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22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58</v>
      </c>
      <c r="C26" s="2" t="n">
        <v>44885</v>
      </c>
      <c r="D26" s="0" t="s">
        <v>21</v>
      </c>
      <c r="E26" s="0" t="s">
        <v>22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44</v>
      </c>
      <c r="F29" s="0" t="s">
        <v>19</v>
      </c>
      <c r="G29" s="0" t="n">
        <v>-366.2</v>
      </c>
      <c r="I29" s="0" t="n">
        <v>23122</v>
      </c>
      <c r="M29" s="0" t="n">
        <f aca="false">H29+M28</f>
        <v>1.4692</v>
      </c>
      <c r="N29" s="0" t="n">
        <f aca="false">G29+N28</f>
        <v>436.6</v>
      </c>
      <c r="O29" s="0" t="n">
        <f aca="false">N29+(M29*I29)</f>
        <v>34407.4424</v>
      </c>
      <c r="P29" s="0" t="n">
        <f aca="false">P28+IF(D29="installment payment",G29,0)</f>
        <v>41380.93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44</v>
      </c>
      <c r="F30" s="0" t="s">
        <v>19</v>
      </c>
      <c r="G30" s="0" t="n">
        <v>-366.2</v>
      </c>
      <c r="I30" s="0" t="n">
        <v>26317</v>
      </c>
      <c r="M30" s="0" t="n">
        <f aca="false">H30+M29</f>
        <v>1.4692</v>
      </c>
      <c r="N30" s="0" t="n">
        <f aca="false">G30+N29</f>
        <v>70.4</v>
      </c>
      <c r="O30" s="0" t="n">
        <f aca="false">N30+(M30*I30)</f>
        <v>38735.3364</v>
      </c>
      <c r="P30" s="0" t="n">
        <f aca="false">P29+IF(D30="installment payment",G30,0)</f>
        <v>41014.73</v>
      </c>
    </row>
    <row r="31" customFormat="false" ht="12.8" hidden="false" customHeight="false" outlineLevel="0" collapsed="false">
      <c r="A31" s="0" t="n">
        <v>29</v>
      </c>
      <c r="C31" s="2" t="n">
        <v>44995</v>
      </c>
      <c r="D31" s="0" t="s">
        <v>59</v>
      </c>
      <c r="E31" s="0" t="s">
        <v>60</v>
      </c>
      <c r="F31" s="0" t="s">
        <v>19</v>
      </c>
      <c r="G31" s="0" t="n">
        <v>700</v>
      </c>
      <c r="H31" s="0" t="n">
        <v>-0.02564103</v>
      </c>
      <c r="I31" s="0" t="n">
        <v>27300</v>
      </c>
      <c r="M31" s="0" t="n">
        <f aca="false">H31+M30</f>
        <v>1.44355897</v>
      </c>
      <c r="N31" s="0" t="n">
        <f aca="false">G31+N30</f>
        <v>770.4</v>
      </c>
      <c r="O31" s="0" t="n">
        <f aca="false">N31+(M31*I31)</f>
        <v>40179.559881</v>
      </c>
      <c r="P31" s="0" t="n">
        <f aca="false">P30+IF(D31="installment payment",G31,0)</f>
        <v>41014.73</v>
      </c>
    </row>
    <row r="32" customFormat="false" ht="12.8" hidden="false" customHeight="false" outlineLevel="0" collapsed="false">
      <c r="A32" s="0" t="n">
        <v>30</v>
      </c>
      <c r="C32" s="2" t="n">
        <v>45036</v>
      </c>
      <c r="D32" s="0" t="s">
        <v>43</v>
      </c>
      <c r="E32" s="0" t="s">
        <v>44</v>
      </c>
      <c r="F32" s="0" t="s">
        <v>19</v>
      </c>
      <c r="G32" s="0" t="n">
        <v>-366.2</v>
      </c>
      <c r="I32" s="0" t="n">
        <v>25300</v>
      </c>
      <c r="M32" s="0" t="n">
        <f aca="false">H32+M31</f>
        <v>1.44355897</v>
      </c>
      <c r="N32" s="0" t="n">
        <f aca="false">G32+N31</f>
        <v>404.2</v>
      </c>
      <c r="O32" s="0" t="n">
        <f aca="false">N32+(M32*I32)</f>
        <v>36926.241941</v>
      </c>
      <c r="P32" s="0" t="n">
        <f aca="false">P31+IF(D32="installment payment",G32,0)</f>
        <v>40648.53</v>
      </c>
    </row>
    <row r="33" customFormat="false" ht="12.8" hidden="false" customHeight="false" outlineLevel="0" collapsed="false">
      <c r="A33" s="0" t="n">
        <v>31</v>
      </c>
      <c r="C33" s="2" t="n">
        <v>45066</v>
      </c>
      <c r="D33" s="0" t="s">
        <v>43</v>
      </c>
      <c r="E33" s="0" t="s">
        <v>44</v>
      </c>
      <c r="F33" s="0" t="s">
        <v>19</v>
      </c>
      <c r="G33" s="0" t="n">
        <v>-366.2</v>
      </c>
      <c r="I33" s="0" t="n">
        <v>24900</v>
      </c>
      <c r="M33" s="0" t="n">
        <f aca="false">H33+M32</f>
        <v>1.44355897</v>
      </c>
      <c r="N33" s="0" t="n">
        <f aca="false">G33+N32</f>
        <v>38</v>
      </c>
      <c r="O33" s="0" t="n">
        <f aca="false">N33+(M33*I33)</f>
        <v>35982.618353</v>
      </c>
      <c r="P33" s="0" t="n">
        <f aca="false">P32+IF(D33="installment payment",G33,0)</f>
        <v>40282.33</v>
      </c>
    </row>
    <row r="34" customFormat="false" ht="12.8" hidden="false" customHeight="false" outlineLevel="0" collapsed="false">
      <c r="A34" s="0" t="n">
        <v>32</v>
      </c>
      <c r="C34" s="2" t="n">
        <v>45097</v>
      </c>
      <c r="D34" s="0" t="s">
        <v>59</v>
      </c>
      <c r="E34" s="0" t="s">
        <v>60</v>
      </c>
      <c r="F34" s="0" t="s">
        <v>19</v>
      </c>
      <c r="G34" s="0" t="n">
        <v>700</v>
      </c>
      <c r="H34" s="0" t="n">
        <v>-0.02564103</v>
      </c>
      <c r="I34" s="0" t="n">
        <v>27300</v>
      </c>
      <c r="M34" s="0" t="n">
        <f aca="false">H34+M33</f>
        <v>1.41791794</v>
      </c>
      <c r="N34" s="0" t="n">
        <f aca="false">G34+N33</f>
        <v>738</v>
      </c>
      <c r="O34" s="0" t="n">
        <f aca="false">N34+(M34*I34)</f>
        <v>39447.159762</v>
      </c>
      <c r="P34" s="0" t="n">
        <f aca="false">P33+IF(D34="installment payment",G34,0)</f>
        <v>40282.33</v>
      </c>
    </row>
    <row r="35" customFormat="false" ht="12.8" hidden="false" customHeight="false" outlineLevel="0" collapsed="false">
      <c r="A35" s="0" t="n">
        <v>33</v>
      </c>
      <c r="C35" s="2" t="n">
        <v>45097</v>
      </c>
      <c r="D35" s="0" t="s">
        <v>43</v>
      </c>
      <c r="E35" s="0" t="s">
        <v>44</v>
      </c>
      <c r="F35" s="0" t="s">
        <v>19</v>
      </c>
      <c r="G35" s="0" t="n">
        <v>-366.2</v>
      </c>
      <c r="I35" s="0" t="n">
        <v>27300</v>
      </c>
      <c r="M35" s="0" t="n">
        <f aca="false">H35+M34</f>
        <v>1.41791794</v>
      </c>
      <c r="N35" s="0" t="n">
        <f aca="false">G35+N34</f>
        <v>371.8</v>
      </c>
      <c r="O35" s="0" t="n">
        <f aca="false">N35+(M35*I35)</f>
        <v>39080.959762</v>
      </c>
      <c r="P35" s="0" t="n">
        <f aca="false">P34+IF(D35="installment payment",G35,0)</f>
        <v>39916.13</v>
      </c>
    </row>
    <row r="36" customFormat="false" ht="12.8" hidden="false" customHeight="false" outlineLevel="0" collapsed="false">
      <c r="A36" s="0" t="n">
        <v>34</v>
      </c>
      <c r="C36" s="2" t="n">
        <v>45127</v>
      </c>
      <c r="D36" s="0" t="s">
        <v>43</v>
      </c>
      <c r="E36" s="0" t="s">
        <v>44</v>
      </c>
      <c r="F36" s="0" t="s">
        <v>19</v>
      </c>
      <c r="G36" s="0" t="n">
        <v>-366.2</v>
      </c>
      <c r="I36" s="0" t="n">
        <v>26800</v>
      </c>
      <c r="M36" s="0" t="n">
        <f aca="false">H36+M35</f>
        <v>1.41791794</v>
      </c>
      <c r="N36" s="0" t="n">
        <f aca="false">G36+N35</f>
        <v>5.60000000000002</v>
      </c>
      <c r="O36" s="0" t="n">
        <f aca="false">N36+(M36*I36)</f>
        <v>38005.800792</v>
      </c>
      <c r="P36" s="0" t="n">
        <f aca="false">P35+IF(D36="installment payment",G36,0)</f>
        <v>39549.93</v>
      </c>
    </row>
    <row r="37" customFormat="false" ht="12.8" hidden="false" customHeight="false" outlineLevel="0" collapsed="false">
      <c r="A37" s="0" t="n">
        <v>35</v>
      </c>
      <c r="C37" s="2" t="n">
        <v>45158</v>
      </c>
      <c r="D37" s="0" t="s">
        <v>59</v>
      </c>
      <c r="E37" s="0" t="s">
        <v>60</v>
      </c>
      <c r="F37" s="0" t="s">
        <v>19</v>
      </c>
      <c r="G37" s="0" t="n">
        <v>750</v>
      </c>
      <c r="H37" s="0" t="n">
        <v>-0.03125</v>
      </c>
      <c r="I37" s="0" t="n">
        <v>24000</v>
      </c>
      <c r="M37" s="0" t="n">
        <f aca="false">H37+M36</f>
        <v>1.38666794</v>
      </c>
      <c r="N37" s="0" t="n">
        <f aca="false">G37+N36</f>
        <v>755.6</v>
      </c>
      <c r="O37" s="0" t="n">
        <f aca="false">N37+(M37*I37)</f>
        <v>34035.63056</v>
      </c>
      <c r="P37" s="0" t="n">
        <f aca="false">P36+IF(D37="installment payment",G37,0)</f>
        <v>39549.93</v>
      </c>
    </row>
    <row r="38" customFormat="false" ht="12.8" hidden="false" customHeight="false" outlineLevel="0" collapsed="false">
      <c r="A38" s="0" t="n">
        <v>36</v>
      </c>
      <c r="C38" s="2" t="n">
        <v>45158</v>
      </c>
      <c r="D38" s="0" t="s">
        <v>43</v>
      </c>
      <c r="E38" s="0" t="s">
        <v>44</v>
      </c>
      <c r="F38" s="0" t="s">
        <v>19</v>
      </c>
      <c r="G38" s="0" t="n">
        <v>-366.2</v>
      </c>
      <c r="I38" s="0" t="n">
        <v>24000</v>
      </c>
      <c r="M38" s="0" t="n">
        <f aca="false">H38+M37</f>
        <v>1.38666794</v>
      </c>
      <c r="N38" s="0" t="n">
        <f aca="false">G38+N37</f>
        <v>389.4</v>
      </c>
      <c r="O38" s="0" t="n">
        <f aca="false">N38+(M38*I38)</f>
        <v>33669.43056</v>
      </c>
      <c r="P38" s="0" t="n">
        <f aca="false">P37+IF(D38="installment payment",G38,0)</f>
        <v>39183.73</v>
      </c>
    </row>
    <row r="39" customFormat="false" ht="12.8" hidden="false" customHeight="false" outlineLevel="0" collapsed="false">
      <c r="A39" s="0" t="n">
        <v>37</v>
      </c>
      <c r="C39" s="2" t="n">
        <v>45189</v>
      </c>
      <c r="D39" s="0" t="s">
        <v>43</v>
      </c>
      <c r="E39" s="0" t="s">
        <v>44</v>
      </c>
      <c r="F39" s="0" t="s">
        <v>19</v>
      </c>
      <c r="G39" s="0" t="n">
        <v>-366.2</v>
      </c>
      <c r="I39" s="0" t="n">
        <v>24500</v>
      </c>
      <c r="M39" s="0" t="n">
        <f aca="false">H39+M38</f>
        <v>1.38666794</v>
      </c>
      <c r="N39" s="0" t="n">
        <f aca="false">G39+N38</f>
        <v>23.2</v>
      </c>
      <c r="O39" s="0" t="n">
        <f aca="false">N39+(M39*I39)</f>
        <v>33996.56453</v>
      </c>
      <c r="P39" s="0" t="n">
        <f aca="false">P38+IF(D39="installment payment",G39,0)</f>
        <v>38817.53</v>
      </c>
    </row>
    <row r="40" customFormat="false" ht="12.8" hidden="false" customHeight="false" outlineLevel="0" collapsed="false">
      <c r="A40" s="0" t="n">
        <v>38</v>
      </c>
      <c r="C40" s="2" t="n">
        <v>45219</v>
      </c>
      <c r="D40" s="0" t="s">
        <v>59</v>
      </c>
      <c r="E40" s="0" t="s">
        <v>60</v>
      </c>
      <c r="F40" s="0" t="s">
        <v>19</v>
      </c>
      <c r="G40" s="0" t="n">
        <v>750</v>
      </c>
      <c r="H40" s="0" t="n">
        <v>-0.0275</v>
      </c>
      <c r="I40" s="3" t="n">
        <v>27272.7272727273</v>
      </c>
      <c r="M40" s="0" t="n">
        <f aca="false">H40+M39</f>
        <v>1.35916794</v>
      </c>
      <c r="N40" s="0" t="n">
        <f aca="false">G40+N39</f>
        <v>773.2</v>
      </c>
      <c r="O40" s="0" t="n">
        <f aca="false">N40+(M40*I40)</f>
        <v>37841.4165454545</v>
      </c>
      <c r="P40" s="0" t="n">
        <f aca="false">P39+IF(D40="installment payment",G40,0)</f>
        <v>38817.53</v>
      </c>
    </row>
    <row r="41" customFormat="false" ht="12.8" hidden="false" customHeight="false" outlineLevel="0" collapsed="false">
      <c r="A41" s="0" t="n">
        <v>39</v>
      </c>
      <c r="C41" s="2" t="n">
        <v>45219</v>
      </c>
      <c r="D41" s="0" t="s">
        <v>43</v>
      </c>
      <c r="E41" s="0" t="s">
        <v>44</v>
      </c>
      <c r="F41" s="0" t="s">
        <v>19</v>
      </c>
      <c r="G41" s="0" t="n">
        <v>-366.2</v>
      </c>
      <c r="I41" s="3" t="n">
        <v>27272.7272727273</v>
      </c>
      <c r="M41" s="0" t="n">
        <f aca="false">H41+M40</f>
        <v>1.35916794</v>
      </c>
      <c r="N41" s="0" t="n">
        <f aca="false">G41+N40</f>
        <v>407</v>
      </c>
      <c r="O41" s="0" t="n">
        <f aca="false">N41+(M41*I41)</f>
        <v>37475.2165454545</v>
      </c>
      <c r="P41" s="0" t="n">
        <f aca="false">P40+IF(D41="installment payment",G41,0)</f>
        <v>38451.33</v>
      </c>
    </row>
    <row r="42" customFormat="false" ht="12.8" hidden="false" customHeight="false" outlineLevel="0" collapsed="false">
      <c r="A42" s="0" t="n">
        <v>40</v>
      </c>
      <c r="C42" s="2" t="n">
        <v>45219</v>
      </c>
      <c r="D42" s="0" t="s">
        <v>43</v>
      </c>
      <c r="E42" s="0" t="s">
        <v>44</v>
      </c>
      <c r="F42" s="0" t="s">
        <v>19</v>
      </c>
      <c r="G42" s="0" t="n">
        <v>-366.2</v>
      </c>
      <c r="I42" s="0" t="n">
        <v>34700</v>
      </c>
      <c r="M42" s="0" t="n">
        <f aca="false">H42+M41</f>
        <v>1.35916794</v>
      </c>
      <c r="N42" s="0" t="n">
        <f aca="false">G42+N41</f>
        <v>40.8</v>
      </c>
      <c r="O42" s="0" t="n">
        <f aca="false">N42+(M42*I42)</f>
        <v>47203.927518</v>
      </c>
      <c r="P42" s="0" t="n">
        <f aca="false">P41+IF(D42="installment payment",G42,0)</f>
        <v>38085.13</v>
      </c>
    </row>
  </sheetData>
  <autoFilter ref="A1:P38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2" activeCellId="0" sqref="D2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61</v>
      </c>
      <c r="D1" s="0" t="s">
        <v>62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63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64</v>
      </c>
      <c r="C1" s="0" t="s">
        <v>65</v>
      </c>
      <c r="D1" s="0" t="s">
        <v>66</v>
      </c>
      <c r="E1" s="0" t="s">
        <v>67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5" t="n">
        <v>0.2083</v>
      </c>
      <c r="E2" s="3" t="n">
        <v>24004.7961630695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5" t="n">
        <v>0.4183</v>
      </c>
      <c r="E3" s="3" t="n">
        <v>24186.6666666667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5" t="n">
        <v>0.6628</v>
      </c>
      <c r="E4" s="3" t="n">
        <v>20000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5" t="n">
        <v>0.9128</v>
      </c>
      <c r="E5" s="3" t="n">
        <v>20000</v>
      </c>
    </row>
    <row r="6" customFormat="false" ht="12.8" hidden="false" customHeight="false" outlineLevel="0" collapsed="false">
      <c r="A6" s="2" t="n">
        <v>44866</v>
      </c>
      <c r="B6" s="4" t="n">
        <v>25140</v>
      </c>
      <c r="C6" s="4" t="n">
        <v>42479</v>
      </c>
      <c r="D6" s="5" t="n">
        <v>1.1628</v>
      </c>
      <c r="E6" s="3" t="n">
        <v>16299.9185004075</v>
      </c>
    </row>
    <row r="7" customFormat="false" ht="12.8" hidden="false" customHeight="false" outlineLevel="0" collapsed="false">
      <c r="A7" s="2" t="n">
        <v>44896</v>
      </c>
      <c r="B7" s="4" t="n">
        <v>24382.36</v>
      </c>
      <c r="C7" s="4" t="n">
        <v>42113.33</v>
      </c>
      <c r="D7" s="5" t="n">
        <v>1.4692</v>
      </c>
      <c r="E7" s="3" t="n">
        <v>15800</v>
      </c>
    </row>
    <row r="8" customFormat="false" ht="12.8" hidden="false" customHeight="false" outlineLevel="0" collapsed="false">
      <c r="A8" s="2" t="n">
        <v>44927</v>
      </c>
      <c r="B8" s="4" t="n">
        <v>28717.6</v>
      </c>
      <c r="C8" s="4" t="n">
        <v>41747.13</v>
      </c>
      <c r="D8" s="5" t="n">
        <v>1.4692</v>
      </c>
      <c r="E8" s="3" t="n">
        <v>19000</v>
      </c>
    </row>
    <row r="9" customFormat="false" ht="12.8" hidden="false" customHeight="false" outlineLevel="0" collapsed="false">
      <c r="A9" s="2" t="n">
        <v>44958</v>
      </c>
      <c r="B9" s="4" t="n">
        <v>34407.4424</v>
      </c>
      <c r="C9" s="4" t="n">
        <v>41380.93</v>
      </c>
      <c r="D9" s="5" t="n">
        <v>1.4692</v>
      </c>
      <c r="E9" s="3" t="n">
        <v>23122</v>
      </c>
    </row>
    <row r="10" customFormat="false" ht="12.8" hidden="false" customHeight="false" outlineLevel="0" collapsed="false">
      <c r="A10" s="2" t="n">
        <v>44986</v>
      </c>
      <c r="B10" s="4" t="n">
        <v>38735.3364</v>
      </c>
      <c r="C10" s="4" t="n">
        <v>41014.73</v>
      </c>
      <c r="D10" s="5" t="n">
        <v>1.4692</v>
      </c>
      <c r="E10" s="3" t="n">
        <v>26317</v>
      </c>
    </row>
    <row r="11" customFormat="false" ht="12.8" hidden="false" customHeight="false" outlineLevel="0" collapsed="false">
      <c r="A11" s="2" t="n">
        <v>45017</v>
      </c>
      <c r="B11" s="4" t="n">
        <v>36926.241941</v>
      </c>
      <c r="C11" s="4" t="n">
        <v>40648.53</v>
      </c>
      <c r="D11" s="5" t="n">
        <v>1.44355897</v>
      </c>
      <c r="E11" s="3" t="n">
        <v>27300</v>
      </c>
    </row>
    <row r="12" customFormat="false" ht="12.8" hidden="false" customHeight="false" outlineLevel="0" collapsed="false">
      <c r="A12" s="2" t="n">
        <v>45047</v>
      </c>
      <c r="B12" s="4" t="n">
        <v>35982.618353</v>
      </c>
      <c r="C12" s="4" t="n">
        <v>40282.33</v>
      </c>
      <c r="D12" s="5" t="n">
        <v>1.44355897</v>
      </c>
      <c r="E12" s="3" t="n">
        <v>25300</v>
      </c>
    </row>
    <row r="13" customFormat="false" ht="12.8" hidden="false" customHeight="false" outlineLevel="0" collapsed="false">
      <c r="A13" s="2" t="n">
        <v>45078</v>
      </c>
      <c r="B13" s="4" t="n">
        <v>39080.959762</v>
      </c>
      <c r="C13" s="4" t="n">
        <v>39916.13</v>
      </c>
      <c r="D13" s="5" t="n">
        <v>1.41791794</v>
      </c>
      <c r="E13" s="3" t="n">
        <v>24900</v>
      </c>
    </row>
    <row r="14" customFormat="false" ht="12.8" hidden="false" customHeight="false" outlineLevel="0" collapsed="false">
      <c r="A14" s="2" t="n">
        <v>45108</v>
      </c>
      <c r="B14" s="4" t="n">
        <v>38005.800792</v>
      </c>
      <c r="C14" s="4" t="n">
        <v>39549.93</v>
      </c>
      <c r="D14" s="5" t="n">
        <v>1.41791794</v>
      </c>
      <c r="E14" s="3" t="n">
        <v>26800</v>
      </c>
    </row>
    <row r="15" customFormat="false" ht="12.8" hidden="false" customHeight="false" outlineLevel="0" collapsed="false">
      <c r="A15" s="2" t="n">
        <v>45139</v>
      </c>
      <c r="B15" s="4" t="n">
        <v>33669.43056</v>
      </c>
      <c r="C15" s="4" t="n">
        <v>39183.73</v>
      </c>
      <c r="D15" s="5" t="n">
        <v>1.38666794</v>
      </c>
      <c r="E15" s="3" t="n">
        <v>24000</v>
      </c>
    </row>
    <row r="16" customFormat="false" ht="12.8" hidden="false" customHeight="false" outlineLevel="0" collapsed="false">
      <c r="A16" s="2" t="n">
        <v>45170</v>
      </c>
      <c r="B16" s="4" t="n">
        <v>33996.56453</v>
      </c>
      <c r="C16" s="4" t="n">
        <v>38817.53</v>
      </c>
      <c r="D16" s="5" t="n">
        <v>1.38666794</v>
      </c>
      <c r="E16" s="3" t="n">
        <v>24500</v>
      </c>
    </row>
    <row r="17" customFormat="false" ht="12.8" hidden="false" customHeight="false" outlineLevel="0" collapsed="false">
      <c r="A17" s="2" t="n">
        <v>45200</v>
      </c>
      <c r="B17" s="4" t="n">
        <v>37475.2165454545</v>
      </c>
      <c r="C17" s="4" t="n">
        <v>38451.33</v>
      </c>
      <c r="D17" s="5" t="n">
        <v>1.35916794</v>
      </c>
      <c r="E17" s="3" t="n">
        <v>27272.7272727273</v>
      </c>
    </row>
    <row r="18" customFormat="false" ht="12.8" hidden="false" customHeight="false" outlineLevel="0" collapsed="false">
      <c r="A18" s="2" t="n">
        <v>45231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7192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2023-11-11T11:53:58Z</dcterms:modified>
  <cp:revision>65</cp:revision>
  <dc:subject/>
  <dc:title/>
</cp:coreProperties>
</file>