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wsl$\Ubuntu\home\pablo\operation_saylor\"/>
    </mc:Choice>
  </mc:AlternateContent>
  <xr:revisionPtr revIDLastSave="0" documentId="13_ncr:1_{2283EB25-E64D-4767-9303-9076F708448F}" xr6:coauthVersionLast="47" xr6:coauthVersionMax="47" xr10:uidLastSave="{00000000-0000-0000-0000-000000000000}"/>
  <bookViews>
    <workbookView xWindow="-120" yWindow="-16320" windowWidth="29040" windowHeight="15720" tabRatio="500" activeTab="2" xr2:uid="{00000000-000D-0000-FFFF-FFFF00000000}"/>
  </bookViews>
  <sheets>
    <sheet name="Intro" sheetId="1" r:id="rId1"/>
    <sheet name="register" sheetId="2" r:id="rId2"/>
    <sheet name="charts" sheetId="3" r:id="rId3"/>
    <sheet name="historical_prices" sheetId="4" r:id="rId4"/>
  </sheets>
  <definedNames>
    <definedName name="_xlnm._FilterDatabase" localSheetId="1" hidden="1">register!$A$1:$M$42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K34" i="3" l="1"/>
  <c r="L34" i="3"/>
  <c r="G34" i="3"/>
  <c r="H34" i="3" s="1"/>
  <c r="T53" i="2"/>
  <c r="U53" i="2" s="1"/>
  <c r="V53" i="2" s="1"/>
  <c r="P53" i="2"/>
  <c r="O53" i="2"/>
  <c r="M53" i="2"/>
  <c r="K53" i="2"/>
  <c r="L53" i="2" s="1"/>
  <c r="J53" i="2"/>
  <c r="I53" i="2"/>
  <c r="F1057" i="4"/>
  <c r="F1056" i="4"/>
  <c r="F1055" i="4"/>
  <c r="F1054" i="4"/>
  <c r="F1053" i="4"/>
  <c r="F1052" i="4"/>
  <c r="F1051" i="4"/>
  <c r="F1050" i="4"/>
  <c r="F1049" i="4"/>
  <c r="F1048" i="4"/>
  <c r="F1047" i="4"/>
  <c r="F1046" i="4"/>
  <c r="F1045" i="4"/>
  <c r="F1044" i="4"/>
  <c r="F1043" i="4"/>
  <c r="F1042" i="4"/>
  <c r="F1041" i="4"/>
  <c r="F1040" i="4"/>
  <c r="F1039" i="4"/>
  <c r="F1038" i="4"/>
  <c r="F1037" i="4"/>
  <c r="F1036" i="4"/>
  <c r="F1035" i="4"/>
  <c r="F1034" i="4"/>
  <c r="F1033" i="4"/>
  <c r="F1032" i="4"/>
  <c r="F1031" i="4"/>
  <c r="F1030" i="4"/>
  <c r="F1029" i="4"/>
  <c r="F1028" i="4"/>
  <c r="F1027" i="4"/>
  <c r="F1026" i="4"/>
  <c r="F1025" i="4"/>
  <c r="F1024" i="4"/>
  <c r="F1023" i="4"/>
  <c r="F1022" i="4"/>
  <c r="F1021" i="4"/>
  <c r="F1020" i="4"/>
  <c r="F1019" i="4"/>
  <c r="F1018" i="4"/>
  <c r="I50" i="2" s="1"/>
  <c r="T50" i="2" s="1"/>
  <c r="F1017" i="4"/>
  <c r="F1016" i="4"/>
  <c r="F1015" i="4"/>
  <c r="F1014" i="4"/>
  <c r="F1013" i="4"/>
  <c r="F1012" i="4"/>
  <c r="F1011" i="4"/>
  <c r="F1010" i="4"/>
  <c r="F1009" i="4"/>
  <c r="F1008" i="4"/>
  <c r="F1007" i="4"/>
  <c r="F1006" i="4"/>
  <c r="F1005" i="4"/>
  <c r="F1004" i="4"/>
  <c r="F1003" i="4"/>
  <c r="F1002" i="4"/>
  <c r="F1001" i="4"/>
  <c r="F1000" i="4"/>
  <c r="F999" i="4"/>
  <c r="F998" i="4"/>
  <c r="F997" i="4"/>
  <c r="F996" i="4"/>
  <c r="F995" i="4"/>
  <c r="F994" i="4"/>
  <c r="F993" i="4"/>
  <c r="F992" i="4"/>
  <c r="F991" i="4"/>
  <c r="F990" i="4"/>
  <c r="F989" i="4"/>
  <c r="F988" i="4"/>
  <c r="F987" i="4"/>
  <c r="F986" i="4"/>
  <c r="F985" i="4"/>
  <c r="F984" i="4"/>
  <c r="F983" i="4"/>
  <c r="F982" i="4"/>
  <c r="F981" i="4"/>
  <c r="F980" i="4"/>
  <c r="F979" i="4"/>
  <c r="F978" i="4"/>
  <c r="F977" i="4"/>
  <c r="F976" i="4"/>
  <c r="F975" i="4"/>
  <c r="F974" i="4"/>
  <c r="F973" i="4"/>
  <c r="F972" i="4"/>
  <c r="F971" i="4"/>
  <c r="F970" i="4"/>
  <c r="F969" i="4"/>
  <c r="F968" i="4"/>
  <c r="F967" i="4"/>
  <c r="F966" i="4"/>
  <c r="F965" i="4"/>
  <c r="F964" i="4"/>
  <c r="F963" i="4"/>
  <c r="F962" i="4"/>
  <c r="F961" i="4"/>
  <c r="F960" i="4"/>
  <c r="F959" i="4"/>
  <c r="F958" i="4"/>
  <c r="F957" i="4"/>
  <c r="F956" i="4"/>
  <c r="F955" i="4"/>
  <c r="F954" i="4"/>
  <c r="F953" i="4"/>
  <c r="F952" i="4"/>
  <c r="F951" i="4"/>
  <c r="F950" i="4"/>
  <c r="F949" i="4"/>
  <c r="F948" i="4"/>
  <c r="F947" i="4"/>
  <c r="F946" i="4"/>
  <c r="F945" i="4"/>
  <c r="F944" i="4"/>
  <c r="F943" i="4"/>
  <c r="F942" i="4"/>
  <c r="F941" i="4"/>
  <c r="F940" i="4"/>
  <c r="F939" i="4"/>
  <c r="F938" i="4"/>
  <c r="F937" i="4"/>
  <c r="F936" i="4"/>
  <c r="F935" i="4"/>
  <c r="F934" i="4"/>
  <c r="F933" i="4"/>
  <c r="F932" i="4"/>
  <c r="F931" i="4"/>
  <c r="F930" i="4"/>
  <c r="F929" i="4"/>
  <c r="F928" i="4"/>
  <c r="F927" i="4"/>
  <c r="F926" i="4"/>
  <c r="F925" i="4"/>
  <c r="F924" i="4"/>
  <c r="F923" i="4"/>
  <c r="F922" i="4"/>
  <c r="F921" i="4"/>
  <c r="F920" i="4"/>
  <c r="F919" i="4"/>
  <c r="F918" i="4"/>
  <c r="F917" i="4"/>
  <c r="F916" i="4"/>
  <c r="F915" i="4"/>
  <c r="F914" i="4"/>
  <c r="F913" i="4"/>
  <c r="F912" i="4"/>
  <c r="F911" i="4"/>
  <c r="F910" i="4"/>
  <c r="F909" i="4"/>
  <c r="F908" i="4"/>
  <c r="F907" i="4"/>
  <c r="F906" i="4"/>
  <c r="F905" i="4"/>
  <c r="F904" i="4"/>
  <c r="F903" i="4"/>
  <c r="F902" i="4"/>
  <c r="F901" i="4"/>
  <c r="F900" i="4"/>
  <c r="F899" i="4"/>
  <c r="F898" i="4"/>
  <c r="F897" i="4"/>
  <c r="F896" i="4"/>
  <c r="F895" i="4"/>
  <c r="F894" i="4"/>
  <c r="F893" i="4"/>
  <c r="F892" i="4"/>
  <c r="F891" i="4"/>
  <c r="F890" i="4"/>
  <c r="F889" i="4"/>
  <c r="F888" i="4"/>
  <c r="F887" i="4"/>
  <c r="F886" i="4"/>
  <c r="F885" i="4"/>
  <c r="F884" i="4"/>
  <c r="F883" i="4"/>
  <c r="F882" i="4"/>
  <c r="F881" i="4"/>
  <c r="F880" i="4"/>
  <c r="F879" i="4"/>
  <c r="F878" i="4"/>
  <c r="F877" i="4"/>
  <c r="F876" i="4"/>
  <c r="F875" i="4"/>
  <c r="F874" i="4"/>
  <c r="F873" i="4"/>
  <c r="F872" i="4"/>
  <c r="F871" i="4"/>
  <c r="F870" i="4"/>
  <c r="F869" i="4"/>
  <c r="F868" i="4"/>
  <c r="F867" i="4"/>
  <c r="F866" i="4"/>
  <c r="F865" i="4"/>
  <c r="I43" i="2" s="1"/>
  <c r="T43" i="2" s="1"/>
  <c r="F864" i="4"/>
  <c r="F863" i="4"/>
  <c r="F862" i="4"/>
  <c r="F861" i="4"/>
  <c r="F860" i="4"/>
  <c r="F859" i="4"/>
  <c r="F858" i="4"/>
  <c r="F857" i="4"/>
  <c r="F856" i="4"/>
  <c r="F855" i="4"/>
  <c r="F854" i="4"/>
  <c r="F853" i="4"/>
  <c r="F852" i="4"/>
  <c r="F851" i="4"/>
  <c r="F850" i="4"/>
  <c r="F849" i="4"/>
  <c r="F848" i="4"/>
  <c r="F847" i="4"/>
  <c r="F846" i="4"/>
  <c r="F845" i="4"/>
  <c r="F844" i="4"/>
  <c r="F843" i="4"/>
  <c r="F842" i="4"/>
  <c r="F841" i="4"/>
  <c r="F840" i="4"/>
  <c r="F839" i="4"/>
  <c r="F838" i="4"/>
  <c r="F837" i="4"/>
  <c r="F836" i="4"/>
  <c r="F835" i="4"/>
  <c r="F834" i="4"/>
  <c r="F833" i="4"/>
  <c r="F832" i="4"/>
  <c r="F831" i="4"/>
  <c r="F830" i="4"/>
  <c r="F829" i="4"/>
  <c r="F828" i="4"/>
  <c r="F827" i="4"/>
  <c r="F826" i="4"/>
  <c r="F825" i="4"/>
  <c r="F824" i="4"/>
  <c r="F823" i="4"/>
  <c r="F822" i="4"/>
  <c r="F821" i="4"/>
  <c r="F820" i="4"/>
  <c r="F819" i="4"/>
  <c r="F818" i="4"/>
  <c r="F817" i="4"/>
  <c r="F816" i="4"/>
  <c r="F815" i="4"/>
  <c r="F814" i="4"/>
  <c r="F813" i="4"/>
  <c r="F812" i="4"/>
  <c r="F811" i="4"/>
  <c r="F810" i="4"/>
  <c r="F809" i="4"/>
  <c r="F808" i="4"/>
  <c r="F807" i="4"/>
  <c r="F806" i="4"/>
  <c r="F805" i="4"/>
  <c r="F804" i="4"/>
  <c r="F803" i="4"/>
  <c r="F802" i="4"/>
  <c r="F801" i="4"/>
  <c r="F800" i="4"/>
  <c r="F799" i="4"/>
  <c r="F798" i="4"/>
  <c r="F797" i="4"/>
  <c r="F796" i="4"/>
  <c r="F795" i="4"/>
  <c r="F794" i="4"/>
  <c r="F793" i="4"/>
  <c r="F792" i="4"/>
  <c r="F791" i="4"/>
  <c r="F790" i="4"/>
  <c r="F789" i="4"/>
  <c r="F788" i="4"/>
  <c r="F787" i="4"/>
  <c r="F786" i="4"/>
  <c r="F785" i="4"/>
  <c r="F784" i="4"/>
  <c r="F783" i="4"/>
  <c r="F782" i="4"/>
  <c r="F781" i="4"/>
  <c r="F780" i="4"/>
  <c r="F779" i="4"/>
  <c r="F778" i="4"/>
  <c r="F777" i="4"/>
  <c r="F776" i="4"/>
  <c r="F775" i="4"/>
  <c r="F774" i="4"/>
  <c r="F773" i="4"/>
  <c r="F772" i="4"/>
  <c r="F771" i="4"/>
  <c r="F770" i="4"/>
  <c r="F769" i="4"/>
  <c r="F768" i="4"/>
  <c r="F767" i="4"/>
  <c r="F766" i="4"/>
  <c r="F765" i="4"/>
  <c r="F764" i="4"/>
  <c r="F763" i="4"/>
  <c r="F762" i="4"/>
  <c r="F761" i="4"/>
  <c r="F760" i="4"/>
  <c r="F759" i="4"/>
  <c r="F758" i="4"/>
  <c r="F757" i="4"/>
  <c r="F756" i="4"/>
  <c r="F755" i="4"/>
  <c r="F754" i="4"/>
  <c r="F753" i="4"/>
  <c r="F752" i="4"/>
  <c r="F751" i="4"/>
  <c r="F750" i="4"/>
  <c r="F749" i="4"/>
  <c r="F748" i="4"/>
  <c r="F747" i="4"/>
  <c r="F746" i="4"/>
  <c r="F745" i="4"/>
  <c r="F744" i="4"/>
  <c r="F743" i="4"/>
  <c r="F742" i="4"/>
  <c r="F741" i="4"/>
  <c r="F740" i="4"/>
  <c r="F739" i="4"/>
  <c r="F738" i="4"/>
  <c r="F737" i="4"/>
  <c r="F736" i="4"/>
  <c r="F735" i="4"/>
  <c r="F734" i="4"/>
  <c r="F733" i="4"/>
  <c r="F732" i="4"/>
  <c r="F731" i="4"/>
  <c r="F730" i="4"/>
  <c r="F729" i="4"/>
  <c r="F728" i="4"/>
  <c r="F727" i="4"/>
  <c r="F726" i="4"/>
  <c r="F725" i="4"/>
  <c r="F724" i="4"/>
  <c r="F723" i="4"/>
  <c r="F722" i="4"/>
  <c r="F721" i="4"/>
  <c r="F720" i="4"/>
  <c r="F719" i="4"/>
  <c r="F718" i="4"/>
  <c r="F717" i="4"/>
  <c r="F716" i="4"/>
  <c r="F715" i="4"/>
  <c r="F714" i="4"/>
  <c r="F713" i="4"/>
  <c r="F712" i="4"/>
  <c r="F711" i="4"/>
  <c r="F710" i="4"/>
  <c r="F709" i="4"/>
  <c r="F708" i="4"/>
  <c r="F707" i="4"/>
  <c r="F706" i="4"/>
  <c r="F705" i="4"/>
  <c r="F704" i="4"/>
  <c r="F703" i="4"/>
  <c r="F702" i="4"/>
  <c r="F701" i="4"/>
  <c r="F700" i="4"/>
  <c r="F699" i="4"/>
  <c r="F698" i="4"/>
  <c r="F697" i="4"/>
  <c r="F696" i="4"/>
  <c r="F695" i="4"/>
  <c r="F694" i="4"/>
  <c r="F693" i="4"/>
  <c r="F692" i="4"/>
  <c r="F691" i="4"/>
  <c r="F690" i="4"/>
  <c r="F689" i="4"/>
  <c r="F688" i="4"/>
  <c r="F687" i="4"/>
  <c r="F686" i="4"/>
  <c r="F685" i="4"/>
  <c r="F684" i="4"/>
  <c r="F683" i="4"/>
  <c r="F682" i="4"/>
  <c r="F681" i="4"/>
  <c r="F680" i="4"/>
  <c r="F679" i="4"/>
  <c r="F678" i="4"/>
  <c r="F677" i="4"/>
  <c r="F676" i="4"/>
  <c r="F675" i="4"/>
  <c r="F674" i="4"/>
  <c r="F673" i="4"/>
  <c r="F672" i="4"/>
  <c r="F671" i="4"/>
  <c r="F670" i="4"/>
  <c r="F669" i="4"/>
  <c r="F668" i="4"/>
  <c r="F667" i="4"/>
  <c r="F666" i="4"/>
  <c r="F665" i="4"/>
  <c r="F664" i="4"/>
  <c r="F663" i="4"/>
  <c r="F662" i="4"/>
  <c r="F661" i="4"/>
  <c r="F660" i="4"/>
  <c r="F659" i="4"/>
  <c r="F658" i="4"/>
  <c r="F657" i="4"/>
  <c r="F656" i="4"/>
  <c r="F655" i="4"/>
  <c r="F654" i="4"/>
  <c r="F653" i="4"/>
  <c r="F652" i="4"/>
  <c r="F651" i="4"/>
  <c r="F650" i="4"/>
  <c r="F649" i="4"/>
  <c r="F648" i="4"/>
  <c r="F647" i="4"/>
  <c r="F646" i="4"/>
  <c r="F645" i="4"/>
  <c r="F644" i="4"/>
  <c r="F643" i="4"/>
  <c r="F642" i="4"/>
  <c r="F641" i="4"/>
  <c r="F640" i="4"/>
  <c r="F639" i="4"/>
  <c r="F638" i="4"/>
  <c r="F637" i="4"/>
  <c r="F636" i="4"/>
  <c r="F635" i="4"/>
  <c r="F634" i="4"/>
  <c r="F633" i="4"/>
  <c r="F632" i="4"/>
  <c r="F631" i="4"/>
  <c r="F630" i="4"/>
  <c r="F629" i="4"/>
  <c r="F628" i="4"/>
  <c r="F627" i="4"/>
  <c r="F626" i="4"/>
  <c r="F625" i="4"/>
  <c r="F624" i="4"/>
  <c r="F623" i="4"/>
  <c r="F622" i="4"/>
  <c r="F621" i="4"/>
  <c r="F620" i="4"/>
  <c r="F619" i="4"/>
  <c r="F618" i="4"/>
  <c r="F617" i="4"/>
  <c r="F616" i="4"/>
  <c r="F615" i="4"/>
  <c r="F614" i="4"/>
  <c r="F613" i="4"/>
  <c r="F612" i="4"/>
  <c r="F611" i="4"/>
  <c r="F610" i="4"/>
  <c r="F609" i="4"/>
  <c r="F608" i="4"/>
  <c r="F607" i="4"/>
  <c r="F606" i="4"/>
  <c r="F605" i="4"/>
  <c r="F604" i="4"/>
  <c r="F603" i="4"/>
  <c r="F602" i="4"/>
  <c r="F601" i="4"/>
  <c r="F600" i="4"/>
  <c r="F599" i="4"/>
  <c r="F598" i="4"/>
  <c r="F597" i="4"/>
  <c r="F596" i="4"/>
  <c r="F595" i="4"/>
  <c r="F594" i="4"/>
  <c r="F593" i="4"/>
  <c r="F592" i="4"/>
  <c r="I29" i="2" s="1"/>
  <c r="T29" i="2" s="1"/>
  <c r="F591" i="4"/>
  <c r="F590" i="4"/>
  <c r="F589" i="4"/>
  <c r="F588" i="4"/>
  <c r="F587" i="4"/>
  <c r="F586" i="4"/>
  <c r="F585" i="4"/>
  <c r="F584" i="4"/>
  <c r="F583" i="4"/>
  <c r="F582" i="4"/>
  <c r="F581" i="4"/>
  <c r="F580" i="4"/>
  <c r="F579" i="4"/>
  <c r="F578" i="4"/>
  <c r="F577" i="4"/>
  <c r="F576" i="4"/>
  <c r="F575" i="4"/>
  <c r="F574" i="4"/>
  <c r="F573" i="4"/>
  <c r="F572" i="4"/>
  <c r="F571" i="4"/>
  <c r="F570" i="4"/>
  <c r="F569" i="4"/>
  <c r="F568" i="4"/>
  <c r="F567" i="4"/>
  <c r="F566" i="4"/>
  <c r="F565" i="4"/>
  <c r="F564" i="4"/>
  <c r="F563" i="4"/>
  <c r="F562" i="4"/>
  <c r="F561" i="4"/>
  <c r="F560" i="4"/>
  <c r="F559" i="4"/>
  <c r="F558" i="4"/>
  <c r="F557" i="4"/>
  <c r="F556" i="4"/>
  <c r="F555" i="4"/>
  <c r="F554" i="4"/>
  <c r="F553" i="4"/>
  <c r="F552" i="4"/>
  <c r="F551" i="4"/>
  <c r="F550" i="4"/>
  <c r="F549" i="4"/>
  <c r="F548" i="4"/>
  <c r="F547" i="4"/>
  <c r="F546" i="4"/>
  <c r="F545" i="4"/>
  <c r="F544" i="4"/>
  <c r="F543" i="4"/>
  <c r="F542" i="4"/>
  <c r="F541" i="4"/>
  <c r="F540" i="4"/>
  <c r="F539" i="4"/>
  <c r="F538" i="4"/>
  <c r="F537" i="4"/>
  <c r="F536" i="4"/>
  <c r="F535" i="4"/>
  <c r="F534" i="4"/>
  <c r="F533" i="4"/>
  <c r="F532" i="4"/>
  <c r="F531" i="4"/>
  <c r="F530" i="4"/>
  <c r="F529" i="4"/>
  <c r="F528" i="4"/>
  <c r="F527" i="4"/>
  <c r="F526" i="4"/>
  <c r="F525" i="4"/>
  <c r="F524" i="4"/>
  <c r="F523" i="4"/>
  <c r="F522" i="4"/>
  <c r="F521" i="4"/>
  <c r="F520" i="4"/>
  <c r="F519" i="4"/>
  <c r="F518" i="4"/>
  <c r="F517" i="4"/>
  <c r="F516" i="4"/>
  <c r="F515" i="4"/>
  <c r="F514" i="4"/>
  <c r="F513" i="4"/>
  <c r="F512" i="4"/>
  <c r="F511" i="4"/>
  <c r="F510" i="4"/>
  <c r="F509" i="4"/>
  <c r="F508" i="4"/>
  <c r="F507" i="4"/>
  <c r="F506" i="4"/>
  <c r="F505" i="4"/>
  <c r="F504" i="4"/>
  <c r="F503" i="4"/>
  <c r="F502" i="4"/>
  <c r="F501" i="4"/>
  <c r="F500" i="4"/>
  <c r="F499" i="4"/>
  <c r="F498" i="4"/>
  <c r="F497" i="4"/>
  <c r="F496" i="4"/>
  <c r="F495" i="4"/>
  <c r="F494" i="4"/>
  <c r="F493" i="4"/>
  <c r="F492" i="4"/>
  <c r="F491" i="4"/>
  <c r="F490" i="4"/>
  <c r="F489" i="4"/>
  <c r="F488" i="4"/>
  <c r="F487" i="4"/>
  <c r="F486" i="4"/>
  <c r="F485" i="4"/>
  <c r="F484" i="4"/>
  <c r="F483" i="4"/>
  <c r="F482" i="4"/>
  <c r="F481" i="4"/>
  <c r="F480" i="4"/>
  <c r="F479" i="4"/>
  <c r="F478" i="4"/>
  <c r="F477" i="4"/>
  <c r="F476" i="4"/>
  <c r="F475" i="4"/>
  <c r="F474" i="4"/>
  <c r="F473" i="4"/>
  <c r="F472" i="4"/>
  <c r="F471" i="4"/>
  <c r="F470" i="4"/>
  <c r="F469" i="4"/>
  <c r="F468" i="4"/>
  <c r="F467" i="4"/>
  <c r="F466" i="4"/>
  <c r="F465" i="4"/>
  <c r="F464" i="4"/>
  <c r="F463" i="4"/>
  <c r="F462" i="4"/>
  <c r="F461" i="4"/>
  <c r="F460" i="4"/>
  <c r="F459" i="4"/>
  <c r="F458" i="4"/>
  <c r="F457" i="4"/>
  <c r="F456" i="4"/>
  <c r="F455" i="4"/>
  <c r="F454" i="4"/>
  <c r="F453" i="4"/>
  <c r="F452" i="4"/>
  <c r="F451" i="4"/>
  <c r="F450" i="4"/>
  <c r="F449" i="4"/>
  <c r="F448" i="4"/>
  <c r="F447" i="4"/>
  <c r="F446" i="4"/>
  <c r="F445" i="4"/>
  <c r="F444" i="4"/>
  <c r="F443" i="4"/>
  <c r="F442" i="4"/>
  <c r="F441" i="4"/>
  <c r="F440" i="4"/>
  <c r="F439" i="4"/>
  <c r="F438" i="4"/>
  <c r="F437" i="4"/>
  <c r="F436" i="4"/>
  <c r="F435" i="4"/>
  <c r="F434" i="4"/>
  <c r="F433" i="4"/>
  <c r="F432" i="4"/>
  <c r="F431" i="4"/>
  <c r="F430" i="4"/>
  <c r="F429" i="4"/>
  <c r="F428" i="4"/>
  <c r="F427" i="4"/>
  <c r="F426" i="4"/>
  <c r="F425" i="4"/>
  <c r="F424" i="4"/>
  <c r="F423" i="4"/>
  <c r="F422" i="4"/>
  <c r="F421" i="4"/>
  <c r="F420" i="4"/>
  <c r="F419" i="4"/>
  <c r="F418" i="4"/>
  <c r="F417" i="4"/>
  <c r="F416" i="4"/>
  <c r="F415" i="4"/>
  <c r="F414" i="4"/>
  <c r="F413" i="4"/>
  <c r="F412" i="4"/>
  <c r="F411" i="4"/>
  <c r="F410" i="4"/>
  <c r="F409" i="4"/>
  <c r="F408" i="4"/>
  <c r="F407" i="4"/>
  <c r="F406" i="4"/>
  <c r="F405" i="4"/>
  <c r="F404" i="4"/>
  <c r="F403" i="4"/>
  <c r="F402" i="4"/>
  <c r="F401" i="4"/>
  <c r="F400" i="4"/>
  <c r="F399" i="4"/>
  <c r="F398" i="4"/>
  <c r="F397" i="4"/>
  <c r="F396" i="4"/>
  <c r="F395" i="4"/>
  <c r="F394" i="4"/>
  <c r="F393" i="4"/>
  <c r="F392" i="4"/>
  <c r="F391" i="4"/>
  <c r="F390" i="4"/>
  <c r="F389" i="4"/>
  <c r="F388" i="4"/>
  <c r="F387" i="4"/>
  <c r="F386" i="4"/>
  <c r="F385" i="4"/>
  <c r="F384" i="4"/>
  <c r="F383" i="4"/>
  <c r="F382" i="4"/>
  <c r="F381" i="4"/>
  <c r="F380" i="4"/>
  <c r="F379" i="4"/>
  <c r="F378" i="4"/>
  <c r="F377" i="4"/>
  <c r="F376" i="4"/>
  <c r="F375" i="4"/>
  <c r="F374" i="4"/>
  <c r="F373" i="4"/>
  <c r="F372" i="4"/>
  <c r="F371" i="4"/>
  <c r="F370" i="4"/>
  <c r="F369" i="4"/>
  <c r="F368" i="4"/>
  <c r="F367" i="4"/>
  <c r="F366" i="4"/>
  <c r="F365" i="4"/>
  <c r="F364" i="4"/>
  <c r="F363" i="4"/>
  <c r="F362" i="4"/>
  <c r="F361" i="4"/>
  <c r="F360" i="4"/>
  <c r="F359" i="4"/>
  <c r="F358" i="4"/>
  <c r="F357" i="4"/>
  <c r="F356" i="4"/>
  <c r="F355" i="4"/>
  <c r="F354" i="4"/>
  <c r="F353" i="4"/>
  <c r="F352" i="4"/>
  <c r="F351" i="4"/>
  <c r="F350" i="4"/>
  <c r="F349" i="4"/>
  <c r="F348" i="4"/>
  <c r="F347" i="4"/>
  <c r="F346" i="4"/>
  <c r="F345" i="4"/>
  <c r="F344" i="4"/>
  <c r="F343" i="4"/>
  <c r="F342" i="4"/>
  <c r="F341" i="4"/>
  <c r="F340" i="4"/>
  <c r="F339" i="4"/>
  <c r="F338" i="4"/>
  <c r="F337" i="4"/>
  <c r="F336" i="4"/>
  <c r="F335" i="4"/>
  <c r="F334" i="4"/>
  <c r="F333" i="4"/>
  <c r="F332" i="4"/>
  <c r="F331" i="4"/>
  <c r="F330" i="4"/>
  <c r="F329" i="4"/>
  <c r="F328" i="4"/>
  <c r="F327" i="4"/>
  <c r="F326" i="4"/>
  <c r="F325" i="4"/>
  <c r="F324" i="4"/>
  <c r="F323" i="4"/>
  <c r="F322" i="4"/>
  <c r="F321" i="4"/>
  <c r="F320" i="4"/>
  <c r="F319" i="4"/>
  <c r="F318" i="4"/>
  <c r="F317" i="4"/>
  <c r="F316" i="4"/>
  <c r="F315" i="4"/>
  <c r="F314" i="4"/>
  <c r="F313" i="4"/>
  <c r="F312" i="4"/>
  <c r="F311" i="4"/>
  <c r="F310" i="4"/>
  <c r="F309" i="4"/>
  <c r="F308" i="4"/>
  <c r="F307" i="4"/>
  <c r="F306" i="4"/>
  <c r="F305" i="4"/>
  <c r="F304" i="4"/>
  <c r="F303" i="4"/>
  <c r="F302" i="4"/>
  <c r="F301" i="4"/>
  <c r="F300" i="4"/>
  <c r="F299" i="4"/>
  <c r="F298" i="4"/>
  <c r="F297" i="4"/>
  <c r="F296" i="4"/>
  <c r="F295" i="4"/>
  <c r="F294" i="4"/>
  <c r="F293" i="4"/>
  <c r="F292" i="4"/>
  <c r="F291" i="4"/>
  <c r="F290" i="4"/>
  <c r="F289" i="4"/>
  <c r="F288" i="4"/>
  <c r="F287" i="4"/>
  <c r="F286" i="4"/>
  <c r="F285" i="4"/>
  <c r="F284" i="4"/>
  <c r="F283" i="4"/>
  <c r="F282" i="4"/>
  <c r="F281" i="4"/>
  <c r="F280" i="4"/>
  <c r="F279" i="4"/>
  <c r="F278" i="4"/>
  <c r="F277" i="4"/>
  <c r="F276" i="4"/>
  <c r="F275" i="4"/>
  <c r="F274" i="4"/>
  <c r="F273" i="4"/>
  <c r="F272" i="4"/>
  <c r="F271" i="4"/>
  <c r="F270" i="4"/>
  <c r="F269" i="4"/>
  <c r="F268" i="4"/>
  <c r="F267" i="4"/>
  <c r="F266" i="4"/>
  <c r="F265" i="4"/>
  <c r="F264" i="4"/>
  <c r="F263" i="4"/>
  <c r="F262" i="4"/>
  <c r="F261" i="4"/>
  <c r="F260" i="4"/>
  <c r="F259" i="4"/>
  <c r="F258" i="4"/>
  <c r="F257" i="4"/>
  <c r="F256" i="4"/>
  <c r="F255" i="4"/>
  <c r="F254" i="4"/>
  <c r="F253" i="4"/>
  <c r="F252" i="4"/>
  <c r="F251" i="4"/>
  <c r="F250" i="4"/>
  <c r="F249" i="4"/>
  <c r="F248" i="4"/>
  <c r="F247" i="4"/>
  <c r="F246" i="4"/>
  <c r="F245" i="4"/>
  <c r="F244" i="4"/>
  <c r="F243" i="4"/>
  <c r="F242" i="4"/>
  <c r="F241" i="4"/>
  <c r="F240" i="4"/>
  <c r="F239" i="4"/>
  <c r="F238" i="4"/>
  <c r="F237" i="4"/>
  <c r="F236" i="4"/>
  <c r="F235" i="4"/>
  <c r="F234" i="4"/>
  <c r="F233" i="4"/>
  <c r="F232" i="4"/>
  <c r="F231" i="4"/>
  <c r="F230" i="4"/>
  <c r="F229" i="4"/>
  <c r="F228" i="4"/>
  <c r="F227" i="4"/>
  <c r="F226" i="4"/>
  <c r="F225" i="4"/>
  <c r="F224" i="4"/>
  <c r="F223" i="4"/>
  <c r="F222" i="4"/>
  <c r="F221" i="4"/>
  <c r="F220" i="4"/>
  <c r="F219" i="4"/>
  <c r="F218" i="4"/>
  <c r="F217" i="4"/>
  <c r="F216" i="4"/>
  <c r="F215" i="4"/>
  <c r="F214" i="4"/>
  <c r="F213" i="4"/>
  <c r="F212" i="4"/>
  <c r="F211" i="4"/>
  <c r="F210" i="4"/>
  <c r="F209" i="4"/>
  <c r="F208" i="4"/>
  <c r="F207" i="4"/>
  <c r="F206" i="4"/>
  <c r="F205" i="4"/>
  <c r="F204" i="4"/>
  <c r="F203" i="4"/>
  <c r="F202" i="4"/>
  <c r="F201" i="4"/>
  <c r="F200" i="4"/>
  <c r="F199" i="4"/>
  <c r="F198" i="4"/>
  <c r="F197" i="4"/>
  <c r="F196" i="4"/>
  <c r="I10" i="2" s="1"/>
  <c r="T10" i="2" s="1"/>
  <c r="F195" i="4"/>
  <c r="F194" i="4"/>
  <c r="F193" i="4"/>
  <c r="F192" i="4"/>
  <c r="F191" i="4"/>
  <c r="F190" i="4"/>
  <c r="F189" i="4"/>
  <c r="F188" i="4"/>
  <c r="F187" i="4"/>
  <c r="F186" i="4"/>
  <c r="F185" i="4"/>
  <c r="F184" i="4"/>
  <c r="F183" i="4"/>
  <c r="F182" i="4"/>
  <c r="F181" i="4"/>
  <c r="F180" i="4"/>
  <c r="F179" i="4"/>
  <c r="F178" i="4"/>
  <c r="F177" i="4"/>
  <c r="F176" i="4"/>
  <c r="F175" i="4"/>
  <c r="F174" i="4"/>
  <c r="F173" i="4"/>
  <c r="F172" i="4"/>
  <c r="F171" i="4"/>
  <c r="F170" i="4"/>
  <c r="F169" i="4"/>
  <c r="F168" i="4"/>
  <c r="F167" i="4"/>
  <c r="F166" i="4"/>
  <c r="I7" i="2" s="1"/>
  <c r="H7" i="2" s="1"/>
  <c r="F165" i="4"/>
  <c r="F164" i="4"/>
  <c r="F163" i="4"/>
  <c r="F162" i="4"/>
  <c r="F161" i="4"/>
  <c r="F160" i="4"/>
  <c r="F159" i="4"/>
  <c r="F158" i="4"/>
  <c r="F157" i="4"/>
  <c r="F156" i="4"/>
  <c r="F155" i="4"/>
  <c r="F154" i="4"/>
  <c r="F153" i="4"/>
  <c r="F152" i="4"/>
  <c r="F151" i="4"/>
  <c r="F150" i="4"/>
  <c r="F149" i="4"/>
  <c r="F148" i="4"/>
  <c r="F147" i="4"/>
  <c r="F146" i="4"/>
  <c r="F145" i="4"/>
  <c r="F144" i="4"/>
  <c r="F143" i="4"/>
  <c r="F142" i="4"/>
  <c r="F141" i="4"/>
  <c r="F140" i="4"/>
  <c r="F139" i="4"/>
  <c r="F138" i="4"/>
  <c r="F137" i="4"/>
  <c r="F136" i="4"/>
  <c r="F135" i="4"/>
  <c r="F134" i="4"/>
  <c r="F133" i="4"/>
  <c r="F132" i="4"/>
  <c r="F131" i="4"/>
  <c r="F130" i="4"/>
  <c r="F129" i="4"/>
  <c r="F128" i="4"/>
  <c r="F127" i="4"/>
  <c r="F126" i="4"/>
  <c r="F125" i="4"/>
  <c r="F124" i="4"/>
  <c r="F123" i="4"/>
  <c r="F122" i="4"/>
  <c r="F121" i="4"/>
  <c r="F120" i="4"/>
  <c r="F119" i="4"/>
  <c r="F118" i="4"/>
  <c r="F117" i="4"/>
  <c r="F116" i="4"/>
  <c r="F115" i="4"/>
  <c r="F114" i="4"/>
  <c r="F113" i="4"/>
  <c r="F112" i="4"/>
  <c r="F111" i="4"/>
  <c r="F110" i="4"/>
  <c r="F109" i="4"/>
  <c r="F108" i="4"/>
  <c r="F107" i="4"/>
  <c r="F106" i="4"/>
  <c r="F105" i="4"/>
  <c r="F104" i="4"/>
  <c r="F103" i="4"/>
  <c r="F102" i="4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3" i="4"/>
  <c r="F2" i="4"/>
  <c r="K33" i="3"/>
  <c r="G33" i="3"/>
  <c r="K32" i="3"/>
  <c r="G32" i="3"/>
  <c r="K31" i="3"/>
  <c r="G31" i="3"/>
  <c r="K30" i="3"/>
  <c r="G30" i="3"/>
  <c r="K29" i="3"/>
  <c r="G29" i="3"/>
  <c r="K28" i="3"/>
  <c r="G28" i="3"/>
  <c r="K27" i="3"/>
  <c r="G27" i="3"/>
  <c r="K26" i="3"/>
  <c r="G26" i="3"/>
  <c r="K25" i="3"/>
  <c r="G25" i="3"/>
  <c r="K24" i="3"/>
  <c r="G24" i="3"/>
  <c r="K23" i="3"/>
  <c r="G23" i="3"/>
  <c r="K22" i="3"/>
  <c r="G22" i="3"/>
  <c r="K21" i="3"/>
  <c r="G21" i="3"/>
  <c r="K20" i="3"/>
  <c r="G20" i="3"/>
  <c r="K19" i="3"/>
  <c r="G19" i="3"/>
  <c r="K18" i="3"/>
  <c r="G18" i="3"/>
  <c r="K17" i="3"/>
  <c r="G17" i="3"/>
  <c r="K16" i="3"/>
  <c r="G16" i="3"/>
  <c r="K15" i="3"/>
  <c r="G15" i="3"/>
  <c r="K14" i="3"/>
  <c r="G14" i="3"/>
  <c r="K13" i="3"/>
  <c r="G13" i="3"/>
  <c r="K12" i="3"/>
  <c r="G12" i="3"/>
  <c r="K11" i="3"/>
  <c r="G11" i="3"/>
  <c r="K10" i="3"/>
  <c r="G10" i="3"/>
  <c r="K9" i="3"/>
  <c r="G9" i="3"/>
  <c r="K8" i="3"/>
  <c r="G8" i="3"/>
  <c r="K7" i="3"/>
  <c r="G7" i="3"/>
  <c r="K6" i="3"/>
  <c r="G6" i="3"/>
  <c r="H6" i="3" s="1"/>
  <c r="K5" i="3"/>
  <c r="L5" i="3" s="1"/>
  <c r="L6" i="3" s="1"/>
  <c r="G5" i="3"/>
  <c r="K4" i="3"/>
  <c r="L4" i="3" s="1"/>
  <c r="G4" i="3"/>
  <c r="H4" i="3" s="1"/>
  <c r="H5" i="3" s="1"/>
  <c r="L3" i="3"/>
  <c r="K3" i="3"/>
  <c r="G3" i="3"/>
  <c r="H3" i="3" s="1"/>
  <c r="I52" i="2"/>
  <c r="T52" i="2" s="1"/>
  <c r="T51" i="2"/>
  <c r="I51" i="2"/>
  <c r="H51" i="2"/>
  <c r="G51" i="2"/>
  <c r="I49" i="2"/>
  <c r="T49" i="2" s="1"/>
  <c r="T48" i="2"/>
  <c r="I48" i="2"/>
  <c r="G48" i="2"/>
  <c r="T47" i="2"/>
  <c r="I47" i="2"/>
  <c r="I46" i="2"/>
  <c r="T46" i="2" s="1"/>
  <c r="T45" i="2"/>
  <c r="I45" i="2"/>
  <c r="G45" i="2"/>
  <c r="I44" i="2"/>
  <c r="T44" i="2" s="1"/>
  <c r="T42" i="2"/>
  <c r="G42" i="2"/>
  <c r="I41" i="2"/>
  <c r="T41" i="2" s="1"/>
  <c r="I40" i="2"/>
  <c r="T40" i="2" s="1"/>
  <c r="T39" i="2"/>
  <c r="I39" i="2"/>
  <c r="G39" i="2"/>
  <c r="T38" i="2"/>
  <c r="I38" i="2"/>
  <c r="I37" i="2"/>
  <c r="T37" i="2" s="1"/>
  <c r="T36" i="2"/>
  <c r="I36" i="2"/>
  <c r="G36" i="2"/>
  <c r="I35" i="2"/>
  <c r="T35" i="2" s="1"/>
  <c r="I34" i="2"/>
  <c r="T34" i="2" s="1"/>
  <c r="T33" i="2"/>
  <c r="I33" i="2"/>
  <c r="H33" i="2"/>
  <c r="G33" i="2"/>
  <c r="I32" i="2"/>
  <c r="T32" i="2" s="1"/>
  <c r="I31" i="2"/>
  <c r="T31" i="2" s="1"/>
  <c r="T30" i="2"/>
  <c r="I30" i="2"/>
  <c r="G30" i="2"/>
  <c r="I28" i="2"/>
  <c r="T28" i="2" s="1"/>
  <c r="T27" i="2"/>
  <c r="I27" i="2"/>
  <c r="G27" i="2"/>
  <c r="I26" i="2"/>
  <c r="T26" i="2" s="1"/>
  <c r="I25" i="2"/>
  <c r="T25" i="2" s="1"/>
  <c r="T24" i="2"/>
  <c r="I24" i="2"/>
  <c r="H24" i="2"/>
  <c r="G24" i="2"/>
  <c r="I23" i="2"/>
  <c r="T23" i="2" s="1"/>
  <c r="I22" i="2"/>
  <c r="T22" i="2" s="1"/>
  <c r="T21" i="2"/>
  <c r="I21" i="2"/>
  <c r="G21" i="2"/>
  <c r="T20" i="2"/>
  <c r="I20" i="2"/>
  <c r="I19" i="2"/>
  <c r="T19" i="2" s="1"/>
  <c r="T18" i="2"/>
  <c r="I18" i="2"/>
  <c r="G18" i="2"/>
  <c r="I17" i="2"/>
  <c r="T17" i="2" s="1"/>
  <c r="I16" i="2"/>
  <c r="T16" i="2" s="1"/>
  <c r="I15" i="2"/>
  <c r="T15" i="2" s="1"/>
  <c r="I14" i="2"/>
  <c r="T14" i="2" s="1"/>
  <c r="T13" i="2"/>
  <c r="I13" i="2"/>
  <c r="I12" i="2"/>
  <c r="T12" i="2" s="1"/>
  <c r="T11" i="2"/>
  <c r="I11" i="2"/>
  <c r="T9" i="2"/>
  <c r="I8" i="2"/>
  <c r="T8" i="2" s="1"/>
  <c r="T7" i="2"/>
  <c r="T6" i="2"/>
  <c r="I6" i="2"/>
  <c r="T5" i="2"/>
  <c r="M5" i="2"/>
  <c r="I5" i="2"/>
  <c r="H5" i="2"/>
  <c r="T4" i="2"/>
  <c r="M4" i="2"/>
  <c r="O4" i="2" s="1"/>
  <c r="I4" i="2"/>
  <c r="H4" i="2" s="1"/>
  <c r="J4" i="2" s="1"/>
  <c r="J5" i="2" s="1"/>
  <c r="J6" i="2" s="1"/>
  <c r="T3" i="2"/>
  <c r="U3" i="2" s="1"/>
  <c r="O3" i="2"/>
  <c r="M3" i="2"/>
  <c r="K3" i="2"/>
  <c r="J3" i="2"/>
  <c r="I3" i="2"/>
  <c r="V2" i="2"/>
  <c r="T2" i="2"/>
  <c r="L2" i="2"/>
  <c r="I2" i="2"/>
  <c r="U4" i="2" l="1"/>
  <c r="V3" i="2"/>
  <c r="H21" i="2"/>
  <c r="J21" i="2" s="1"/>
  <c r="J22" i="2" s="1"/>
  <c r="J23" i="2" s="1"/>
  <c r="J24" i="2" s="1"/>
  <c r="J25" i="2" s="1"/>
  <c r="J26" i="2" s="1"/>
  <c r="L10" i="3"/>
  <c r="L11" i="3" s="1"/>
  <c r="L12" i="3" s="1"/>
  <c r="L13" i="3" s="1"/>
  <c r="L14" i="3" s="1"/>
  <c r="L15" i="3" s="1"/>
  <c r="L16" i="3" s="1"/>
  <c r="L17" i="3" s="1"/>
  <c r="L18" i="3" s="1"/>
  <c r="L19" i="3" s="1"/>
  <c r="L20" i="3" s="1"/>
  <c r="L21" i="3" s="1"/>
  <c r="L22" i="3" s="1"/>
  <c r="L23" i="3" s="1"/>
  <c r="L24" i="3" s="1"/>
  <c r="L25" i="3" s="1"/>
  <c r="L26" i="3" s="1"/>
  <c r="L27" i="3" s="1"/>
  <c r="L28" i="3" s="1"/>
  <c r="L29" i="3" s="1"/>
  <c r="L30" i="3" s="1"/>
  <c r="L31" i="3" s="1"/>
  <c r="L32" i="3" s="1"/>
  <c r="L33" i="3" s="1"/>
  <c r="H7" i="3"/>
  <c r="H8" i="3" s="1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H19" i="3" s="1"/>
  <c r="H20" i="3" s="1"/>
  <c r="H21" i="3" s="1"/>
  <c r="H22" i="3" s="1"/>
  <c r="H23" i="3" s="1"/>
  <c r="H24" i="3" s="1"/>
  <c r="H25" i="3" s="1"/>
  <c r="H26" i="3" s="1"/>
  <c r="H27" i="3" s="1"/>
  <c r="H28" i="3" s="1"/>
  <c r="H29" i="3" s="1"/>
  <c r="H30" i="3" s="1"/>
  <c r="H31" i="3" s="1"/>
  <c r="H32" i="3" s="1"/>
  <c r="H33" i="3" s="1"/>
  <c r="L7" i="3"/>
  <c r="H48" i="2"/>
  <c r="H39" i="2"/>
  <c r="J7" i="2"/>
  <c r="J8" i="2" s="1"/>
  <c r="J9" i="2" s="1"/>
  <c r="J10" i="2" s="1"/>
  <c r="J11" i="2" s="1"/>
  <c r="J12" i="2" s="1"/>
  <c r="J13" i="2" s="1"/>
  <c r="J14" i="2" s="1"/>
  <c r="J15" i="2" s="1"/>
  <c r="J16" i="2" s="1"/>
  <c r="J17" i="2" s="1"/>
  <c r="M6" i="2"/>
  <c r="O5" i="2"/>
  <c r="L8" i="3"/>
  <c r="L9" i="3" s="1"/>
  <c r="H30" i="2"/>
  <c r="K4" i="2"/>
  <c r="L3" i="2"/>
  <c r="P3" i="2" s="1"/>
  <c r="I9" i="2"/>
  <c r="I42" i="2"/>
  <c r="H42" i="2" s="1"/>
  <c r="H18" i="2"/>
  <c r="J18" i="2" s="1"/>
  <c r="J19" i="2" s="1"/>
  <c r="J20" i="2" s="1"/>
  <c r="H27" i="2"/>
  <c r="H36" i="2"/>
  <c r="H45" i="2"/>
  <c r="V4" i="2" l="1"/>
  <c r="U5" i="2"/>
  <c r="K5" i="2"/>
  <c r="L4" i="2"/>
  <c r="P4" i="2" s="1"/>
  <c r="J27" i="2"/>
  <c r="J28" i="2" s="1"/>
  <c r="J29" i="2" s="1"/>
  <c r="J30" i="2" s="1"/>
  <c r="J31" i="2" s="1"/>
  <c r="J32" i="2" s="1"/>
  <c r="J33" i="2" s="1"/>
  <c r="J34" i="2" s="1"/>
  <c r="J35" i="2" s="1"/>
  <c r="J36" i="2" s="1"/>
  <c r="J37" i="2" s="1"/>
  <c r="J38" i="2" s="1"/>
  <c r="J39" i="2" s="1"/>
  <c r="J40" i="2" s="1"/>
  <c r="J41" i="2" s="1"/>
  <c r="J42" i="2" s="1"/>
  <c r="J43" i="2" s="1"/>
  <c r="J44" i="2" s="1"/>
  <c r="J45" i="2" s="1"/>
  <c r="J46" i="2" s="1"/>
  <c r="J47" i="2" s="1"/>
  <c r="J48" i="2" s="1"/>
  <c r="J49" i="2" s="1"/>
  <c r="J50" i="2" s="1"/>
  <c r="J51" i="2" s="1"/>
  <c r="J52" i="2" s="1"/>
  <c r="O6" i="2"/>
  <c r="M7" i="2"/>
  <c r="L5" i="2" l="1"/>
  <c r="P5" i="2" s="1"/>
  <c r="K6" i="2"/>
  <c r="V5" i="2"/>
  <c r="U6" i="2"/>
  <c r="O7" i="2"/>
  <c r="M8" i="2"/>
  <c r="O8" i="2" l="1"/>
  <c r="M9" i="2"/>
  <c r="U7" i="2"/>
  <c r="V6" i="2"/>
  <c r="K7" i="2"/>
  <c r="L6" i="2"/>
  <c r="P6" i="2" s="1"/>
  <c r="L7" i="2" l="1"/>
  <c r="P7" i="2" s="1"/>
  <c r="K8" i="2"/>
  <c r="U8" i="2"/>
  <c r="V7" i="2"/>
  <c r="O9" i="2"/>
  <c r="M10" i="2"/>
  <c r="O10" i="2" l="1"/>
  <c r="M11" i="2"/>
  <c r="U9" i="2"/>
  <c r="V8" i="2"/>
  <c r="L8" i="2"/>
  <c r="P8" i="2" s="1"/>
  <c r="K9" i="2"/>
  <c r="L9" i="2" l="1"/>
  <c r="P9" i="2" s="1"/>
  <c r="K10" i="2"/>
  <c r="V9" i="2"/>
  <c r="U10" i="2"/>
  <c r="M12" i="2"/>
  <c r="O11" i="2"/>
  <c r="M13" i="2" l="1"/>
  <c r="O12" i="2"/>
  <c r="V10" i="2"/>
  <c r="U11" i="2"/>
  <c r="K11" i="2"/>
  <c r="L10" i="2"/>
  <c r="P10" i="2" s="1"/>
  <c r="K12" i="2" l="1"/>
  <c r="L11" i="2"/>
  <c r="P11" i="2" s="1"/>
  <c r="V11" i="2"/>
  <c r="U12" i="2"/>
  <c r="O13" i="2"/>
  <c r="M14" i="2"/>
  <c r="O14" i="2" l="1"/>
  <c r="M15" i="2"/>
  <c r="V12" i="2"/>
  <c r="U13" i="2"/>
  <c r="L12" i="2"/>
  <c r="P12" i="2" s="1"/>
  <c r="K13" i="2"/>
  <c r="L13" i="2" l="1"/>
  <c r="P13" i="2" s="1"/>
  <c r="K14" i="2"/>
  <c r="U14" i="2"/>
  <c r="V13" i="2"/>
  <c r="O15" i="2"/>
  <c r="M16" i="2"/>
  <c r="O16" i="2" l="1"/>
  <c r="M17" i="2"/>
  <c r="U15" i="2"/>
  <c r="V14" i="2"/>
  <c r="L14" i="2"/>
  <c r="P14" i="2" s="1"/>
  <c r="K15" i="2"/>
  <c r="L15" i="2" l="1"/>
  <c r="P15" i="2" s="1"/>
  <c r="K16" i="2"/>
  <c r="V15" i="2"/>
  <c r="U16" i="2"/>
  <c r="O17" i="2"/>
  <c r="M18" i="2"/>
  <c r="M19" i="2" l="1"/>
  <c r="O18" i="2"/>
  <c r="V16" i="2"/>
  <c r="U17" i="2"/>
  <c r="K17" i="2"/>
  <c r="L16" i="2"/>
  <c r="P16" i="2" s="1"/>
  <c r="L17" i="2" l="1"/>
  <c r="P17" i="2" s="1"/>
  <c r="K18" i="2"/>
  <c r="V17" i="2"/>
  <c r="U18" i="2"/>
  <c r="M20" i="2"/>
  <c r="O19" i="2"/>
  <c r="O20" i="2" l="1"/>
  <c r="M21" i="2"/>
  <c r="V18" i="2"/>
  <c r="U19" i="2"/>
  <c r="K19" i="2"/>
  <c r="L18" i="2"/>
  <c r="P18" i="2" s="1"/>
  <c r="L19" i="2" l="1"/>
  <c r="P19" i="2" s="1"/>
  <c r="K20" i="2"/>
  <c r="V19" i="2"/>
  <c r="U20" i="2"/>
  <c r="O21" i="2"/>
  <c r="M22" i="2"/>
  <c r="O22" i="2" l="1"/>
  <c r="M23" i="2"/>
  <c r="V20" i="2"/>
  <c r="U21" i="2"/>
  <c r="L20" i="2"/>
  <c r="P20" i="2" s="1"/>
  <c r="K21" i="2"/>
  <c r="O23" i="2" l="1"/>
  <c r="M24" i="2"/>
  <c r="L21" i="2"/>
  <c r="P21" i="2" s="1"/>
  <c r="K22" i="2"/>
  <c r="U22" i="2"/>
  <c r="V21" i="2"/>
  <c r="L22" i="2" l="1"/>
  <c r="P22" i="2" s="1"/>
  <c r="K23" i="2"/>
  <c r="U23" i="2"/>
  <c r="V22" i="2"/>
  <c r="O24" i="2"/>
  <c r="M25" i="2"/>
  <c r="O25" i="2" l="1"/>
  <c r="M26" i="2"/>
  <c r="V23" i="2"/>
  <c r="U24" i="2"/>
  <c r="L23" i="2"/>
  <c r="P23" i="2" s="1"/>
  <c r="K24" i="2"/>
  <c r="L24" i="2" l="1"/>
  <c r="P24" i="2" s="1"/>
  <c r="K25" i="2"/>
  <c r="V24" i="2"/>
  <c r="U25" i="2"/>
  <c r="O26" i="2"/>
  <c r="M27" i="2"/>
  <c r="M28" i="2" l="1"/>
  <c r="O27" i="2"/>
  <c r="V25" i="2"/>
  <c r="U26" i="2"/>
  <c r="K26" i="2"/>
  <c r="L25" i="2"/>
  <c r="P25" i="2" s="1"/>
  <c r="L26" i="2" l="1"/>
  <c r="P26" i="2" s="1"/>
  <c r="K27" i="2"/>
  <c r="V26" i="2"/>
  <c r="U27" i="2"/>
  <c r="M29" i="2"/>
  <c r="O28" i="2"/>
  <c r="O29" i="2" l="1"/>
  <c r="M30" i="2"/>
  <c r="V27" i="2"/>
  <c r="U28" i="2"/>
  <c r="K28" i="2"/>
  <c r="L27" i="2"/>
  <c r="P27" i="2" s="1"/>
  <c r="L28" i="2" l="1"/>
  <c r="P28" i="2" s="1"/>
  <c r="K29" i="2"/>
  <c r="V28" i="2"/>
  <c r="U29" i="2"/>
  <c r="O30" i="2"/>
  <c r="M31" i="2"/>
  <c r="O31" i="2" l="1"/>
  <c r="M32" i="2"/>
  <c r="V29" i="2"/>
  <c r="U30" i="2"/>
  <c r="L29" i="2"/>
  <c r="P29" i="2" s="1"/>
  <c r="K30" i="2"/>
  <c r="L30" i="2" l="1"/>
  <c r="P30" i="2" s="1"/>
  <c r="K31" i="2"/>
  <c r="U31" i="2"/>
  <c r="V30" i="2"/>
  <c r="O32" i="2"/>
  <c r="M33" i="2"/>
  <c r="O33" i="2" l="1"/>
  <c r="M34" i="2"/>
  <c r="V31" i="2"/>
  <c r="U32" i="2"/>
  <c r="L31" i="2"/>
  <c r="P31" i="2" s="1"/>
  <c r="K32" i="2"/>
  <c r="L32" i="2" l="1"/>
  <c r="P32" i="2" s="1"/>
  <c r="K33" i="2"/>
  <c r="V32" i="2"/>
  <c r="U33" i="2"/>
  <c r="O34" i="2"/>
  <c r="M35" i="2"/>
  <c r="O35" i="2" l="1"/>
  <c r="M36" i="2"/>
  <c r="V33" i="2"/>
  <c r="U34" i="2"/>
  <c r="L33" i="2"/>
  <c r="P33" i="2" s="1"/>
  <c r="K34" i="2"/>
  <c r="K35" i="2" l="1"/>
  <c r="L34" i="2"/>
  <c r="P34" i="2" s="1"/>
  <c r="V34" i="2"/>
  <c r="U35" i="2"/>
  <c r="M37" i="2"/>
  <c r="O36" i="2"/>
  <c r="M38" i="2" l="1"/>
  <c r="O37" i="2"/>
  <c r="V35" i="2"/>
  <c r="U36" i="2"/>
  <c r="L35" i="2"/>
  <c r="P35" i="2" s="1"/>
  <c r="K36" i="2"/>
  <c r="L36" i="2" l="1"/>
  <c r="P36" i="2" s="1"/>
  <c r="K37" i="2"/>
  <c r="V36" i="2"/>
  <c r="U37" i="2"/>
  <c r="O38" i="2"/>
  <c r="M39" i="2"/>
  <c r="O39" i="2" l="1"/>
  <c r="M40" i="2"/>
  <c r="V37" i="2"/>
  <c r="U38" i="2"/>
  <c r="L37" i="2"/>
  <c r="P37" i="2" s="1"/>
  <c r="K38" i="2"/>
  <c r="L38" i="2" l="1"/>
  <c r="P38" i="2" s="1"/>
  <c r="K39" i="2"/>
  <c r="V38" i="2"/>
  <c r="U39" i="2"/>
  <c r="O40" i="2"/>
  <c r="M41" i="2"/>
  <c r="O41" i="2" l="1"/>
  <c r="M42" i="2"/>
  <c r="U40" i="2"/>
  <c r="V39" i="2"/>
  <c r="L39" i="2"/>
  <c r="P39" i="2" s="1"/>
  <c r="K40" i="2"/>
  <c r="L40" i="2" l="1"/>
  <c r="P40" i="2" s="1"/>
  <c r="K41" i="2"/>
  <c r="U41" i="2"/>
  <c r="V40" i="2"/>
  <c r="O42" i="2"/>
  <c r="M43" i="2"/>
  <c r="O43" i="2" l="1"/>
  <c r="M44" i="2"/>
  <c r="V41" i="2"/>
  <c r="U42" i="2"/>
  <c r="L41" i="2"/>
  <c r="P41" i="2" s="1"/>
  <c r="K42" i="2"/>
  <c r="L42" i="2" l="1"/>
  <c r="P42" i="2" s="1"/>
  <c r="K43" i="2"/>
  <c r="V42" i="2"/>
  <c r="U43" i="2"/>
  <c r="O44" i="2"/>
  <c r="M45" i="2"/>
  <c r="M46" i="2" l="1"/>
  <c r="O45" i="2"/>
  <c r="V43" i="2"/>
  <c r="U44" i="2"/>
  <c r="K44" i="2"/>
  <c r="L43" i="2"/>
  <c r="P43" i="2" s="1"/>
  <c r="L44" i="2" l="1"/>
  <c r="P44" i="2" s="1"/>
  <c r="K45" i="2"/>
  <c r="V44" i="2"/>
  <c r="U45" i="2"/>
  <c r="O46" i="2"/>
  <c r="M47" i="2"/>
  <c r="O47" i="2" l="1"/>
  <c r="M48" i="2"/>
  <c r="V45" i="2"/>
  <c r="U46" i="2"/>
  <c r="K46" i="2"/>
  <c r="L45" i="2"/>
  <c r="P45" i="2" s="1"/>
  <c r="L46" i="2" l="1"/>
  <c r="P46" i="2" s="1"/>
  <c r="K47" i="2"/>
  <c r="V46" i="2"/>
  <c r="U47" i="2"/>
  <c r="O48" i="2"/>
  <c r="M49" i="2"/>
  <c r="O49" i="2" l="1"/>
  <c r="M50" i="2"/>
  <c r="V47" i="2"/>
  <c r="U48" i="2"/>
  <c r="L47" i="2"/>
  <c r="P47" i="2" s="1"/>
  <c r="K48" i="2"/>
  <c r="L48" i="2" l="1"/>
  <c r="P48" i="2" s="1"/>
  <c r="K49" i="2"/>
  <c r="U49" i="2"/>
  <c r="V48" i="2"/>
  <c r="O50" i="2"/>
  <c r="M51" i="2"/>
  <c r="M52" i="2" l="1"/>
  <c r="O52" i="2" s="1"/>
  <c r="O51" i="2"/>
  <c r="V49" i="2"/>
  <c r="U50" i="2"/>
  <c r="L49" i="2"/>
  <c r="P49" i="2" s="1"/>
  <c r="K50" i="2"/>
  <c r="L50" i="2" l="1"/>
  <c r="P50" i="2" s="1"/>
  <c r="K51" i="2"/>
  <c r="V50" i="2"/>
  <c r="U51" i="2"/>
  <c r="V51" i="2" l="1"/>
  <c r="U52" i="2"/>
  <c r="V52" i="2" s="1"/>
  <c r="L51" i="2"/>
  <c r="P51" i="2" s="1"/>
  <c r="K52" i="2"/>
  <c r="L52" i="2" s="1"/>
  <c r="P52" i="2" s="1"/>
</calcChain>
</file>

<file path=xl/sharedStrings.xml><?xml version="1.0" encoding="utf-8"?>
<sst xmlns="http://schemas.openxmlformats.org/spreadsheetml/2006/main" count="192" uniqueCount="46">
  <si>
    <r>
      <rPr>
        <sz val="10"/>
        <rFont val="Arial"/>
        <family val="2"/>
        <charset val="1"/>
      </rPr>
      <t>This spreadsheet simulates the development of Operation Saylor had it started on the works possible time of the 4</t>
    </r>
    <r>
      <rPr>
        <vertAlign val="superscript"/>
        <sz val="10"/>
        <rFont val="Arial"/>
        <family val="2"/>
        <charset val="1"/>
      </rPr>
      <t>th</t>
    </r>
    <r>
      <rPr>
        <sz val="10"/>
        <rFont val="Arial"/>
        <family val="2"/>
        <charset val="1"/>
      </rPr>
      <t xml:space="preserve"> epoch: March 2021.</t>
    </r>
  </si>
  <si>
    <t>id</t>
  </si>
  <si>
    <t>bisq_id</t>
  </si>
  <si>
    <t>date</t>
  </si>
  <si>
    <t>type</t>
  </si>
  <si>
    <t>status</t>
  </si>
  <si>
    <t>account</t>
  </si>
  <si>
    <t>eur amount</t>
  </si>
  <si>
    <t>btc amount</t>
  </si>
  <si>
    <t>price</t>
  </si>
  <si>
    <t>btc_balance</t>
  </si>
  <si>
    <t>eur_balance</t>
  </si>
  <si>
    <t>total_stack_value</t>
  </si>
  <si>
    <t>outstanding_debt_plus_interests</t>
  </si>
  <si>
    <t>outstanding_debt</t>
  </si>
  <si>
    <t>interest_until_maturity</t>
  </si>
  <si>
    <t>exit_value</t>
  </si>
  <si>
    <t>btc_buyed_if_dcad</t>
  </si>
  <si>
    <t>accumulated_dca_btc</t>
  </si>
  <si>
    <t>dca_value</t>
  </si>
  <si>
    <t>Start the register</t>
  </si>
  <si>
    <t>loan deposit</t>
  </si>
  <si>
    <t>received</t>
  </si>
  <si>
    <t>bankinter</t>
  </si>
  <si>
    <t>buy BTC</t>
  </si>
  <si>
    <t>btc received</t>
  </si>
  <si>
    <t>installment payment</t>
  </si>
  <si>
    <t>paid</t>
  </si>
  <si>
    <t>revolut</t>
  </si>
  <si>
    <t>sell BTC</t>
  </si>
  <si>
    <t>Total Stack Value</t>
  </si>
  <si>
    <t>Outstanding debt + interests</t>
  </si>
  <si>
    <t>Total BTC Stack</t>
  </si>
  <si>
    <t>BTC Price</t>
  </si>
  <si>
    <t>Exit value</t>
  </si>
  <si>
    <t>step_integration</t>
  </si>
  <si>
    <t>integrated_exit_value</t>
  </si>
  <si>
    <t>DCA Stack</t>
  </si>
  <si>
    <t>DCA Value</t>
  </si>
  <si>
    <t>integrated_dca_value</t>
  </si>
  <si>
    <t>Date</t>
  </si>
  <si>
    <t>Open</t>
  </si>
  <si>
    <t>High</t>
  </si>
  <si>
    <t>Low</t>
  </si>
  <si>
    <t>Close</t>
  </si>
  <si>
    <t>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</si>
</sst>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\ [$€-C0A];[Red]\-#,##0.00\ [$€-C0A]"/>
    <numFmt numFmtId="165" formatCode="yyyy\-mm\-dd"/>
    <numFmt numFmtId="166" formatCode="#,##0.00\ [$€-403];[Red]\-#,##0.00\ [$€-403]"/>
    <numFmt numFmtId="167" formatCode="[$€-413]\ #,##0;[Red][$€-413]\ #,##0\-"/>
    <numFmt numFmtId="168" formatCode="0.00000000"/>
    <numFmt numFmtId="169" formatCode="#,##0.00\ [$€-803];[Red]\-#,##0.00\ [$€-803]"/>
  </numFmts>
  <fonts count="2" x14ac:knownFonts="1">
    <font>
      <sz val="10"/>
      <name val="Arial"/>
      <family val="2"/>
      <charset val="1"/>
    </font>
    <font>
      <vertAlign val="superscript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0" fillId="0" borderId="0" xfId="0" applyAlignment="1">
      <alignment wrapText="1"/>
    </xf>
    <xf numFmtId="167" fontId="0" fillId="0" borderId="0" xfId="0" applyNumberFormat="1"/>
    <xf numFmtId="168" fontId="0" fillId="0" borderId="0" xfId="0" applyNumberFormat="1"/>
    <xf numFmtId="16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44300</c:v>
                </c:pt>
                <c:pt idx="1">
                  <c:v>44330</c:v>
                </c:pt>
                <c:pt idx="2">
                  <c:v>44361</c:v>
                </c:pt>
                <c:pt idx="3">
                  <c:v>44391</c:v>
                </c:pt>
                <c:pt idx="4">
                  <c:v>44422</c:v>
                </c:pt>
                <c:pt idx="5">
                  <c:v>44453</c:v>
                </c:pt>
                <c:pt idx="6">
                  <c:v>44483</c:v>
                </c:pt>
                <c:pt idx="7">
                  <c:v>44514</c:v>
                </c:pt>
                <c:pt idx="8">
                  <c:v>44544</c:v>
                </c:pt>
                <c:pt idx="9">
                  <c:v>44575</c:v>
                </c:pt>
                <c:pt idx="10">
                  <c:v>44606</c:v>
                </c:pt>
                <c:pt idx="11">
                  <c:v>44634</c:v>
                </c:pt>
                <c:pt idx="12">
                  <c:v>44665</c:v>
                </c:pt>
                <c:pt idx="13">
                  <c:v>44695</c:v>
                </c:pt>
                <c:pt idx="14">
                  <c:v>44726</c:v>
                </c:pt>
                <c:pt idx="15">
                  <c:v>44756</c:v>
                </c:pt>
                <c:pt idx="16">
                  <c:v>44787</c:v>
                </c:pt>
                <c:pt idx="17">
                  <c:v>44818</c:v>
                </c:pt>
                <c:pt idx="18">
                  <c:v>44848</c:v>
                </c:pt>
                <c:pt idx="19">
                  <c:v>44879</c:v>
                </c:pt>
                <c:pt idx="20">
                  <c:v>44909</c:v>
                </c:pt>
                <c:pt idx="21">
                  <c:v>44940</c:v>
                </c:pt>
                <c:pt idx="22">
                  <c:v>44971</c:v>
                </c:pt>
                <c:pt idx="23">
                  <c:v>44999</c:v>
                </c:pt>
                <c:pt idx="24">
                  <c:v>45030</c:v>
                </c:pt>
                <c:pt idx="25">
                  <c:v>45060</c:v>
                </c:pt>
                <c:pt idx="26">
                  <c:v>45091</c:v>
                </c:pt>
                <c:pt idx="27">
                  <c:v>45121</c:v>
                </c:pt>
                <c:pt idx="28">
                  <c:v>45152</c:v>
                </c:pt>
                <c:pt idx="29">
                  <c:v>45183</c:v>
                </c:pt>
                <c:pt idx="30">
                  <c:v>45213</c:v>
                </c:pt>
                <c:pt idx="31">
                  <c:v>45244</c:v>
                </c:pt>
                <c:pt idx="32">
                  <c:v>45274</c:v>
                </c:pt>
              </c:numCache>
            </c:numRef>
          </c:cat>
          <c:val>
            <c:numRef>
              <c:f>charts!$B$2:$B$36</c:f>
              <c:numCache>
                <c:formatCode>#,##0.00\ [$€-C0A];[Red]\-#,##0.00\ [$€-C0A]</c:formatCode>
                <c:ptCount val="35"/>
                <c:pt idx="0">
                  <c:v>33000</c:v>
                </c:pt>
                <c:pt idx="1">
                  <c:v>31553.574535491302</c:v>
                </c:pt>
                <c:pt idx="2">
                  <c:v>29356.7784858431</c:v>
                </c:pt>
                <c:pt idx="3">
                  <c:v>24018.466865139799</c:v>
                </c:pt>
                <c:pt idx="4">
                  <c:v>27207.182499498598</c:v>
                </c:pt>
                <c:pt idx="5">
                  <c:v>24238.076091995699</c:v>
                </c:pt>
                <c:pt idx="6">
                  <c:v>30294.485700920301</c:v>
                </c:pt>
                <c:pt idx="7">
                  <c:v>33850.994395767098</c:v>
                </c:pt>
                <c:pt idx="8">
                  <c:v>24994.4864694559</c:v>
                </c:pt>
                <c:pt idx="9">
                  <c:v>21804.988178686999</c:v>
                </c:pt>
                <c:pt idx="10">
                  <c:v>21413.968963279302</c:v>
                </c:pt>
                <c:pt idx="11">
                  <c:v>19982.068381945901</c:v>
                </c:pt>
                <c:pt idx="12">
                  <c:v>20670.355735765599</c:v>
                </c:pt>
                <c:pt idx="13">
                  <c:v>15316.539142056599</c:v>
                </c:pt>
                <c:pt idx="14">
                  <c:v>11178.9352436916</c:v>
                </c:pt>
                <c:pt idx="15">
                  <c:v>10363.570178464601</c:v>
                </c:pt>
                <c:pt idx="16">
                  <c:v>11810.6176863076</c:v>
                </c:pt>
                <c:pt idx="17">
                  <c:v>9580.6002609321695</c:v>
                </c:pt>
                <c:pt idx="18">
                  <c:v>9133.4564375753107</c:v>
                </c:pt>
                <c:pt idx="19">
                  <c:v>6960.5176850586104</c:v>
                </c:pt>
                <c:pt idx="20">
                  <c:v>6957.9615670118801</c:v>
                </c:pt>
                <c:pt idx="21">
                  <c:v>7410.3518142031799</c:v>
                </c:pt>
                <c:pt idx="22">
                  <c:v>7617.6394387170603</c:v>
                </c:pt>
                <c:pt idx="23">
                  <c:v>7716.33486494915</c:v>
                </c:pt>
                <c:pt idx="24">
                  <c:v>9261.7888851033495</c:v>
                </c:pt>
                <c:pt idx="25">
                  <c:v>7941.0418413395901</c:v>
                </c:pt>
                <c:pt idx="26">
                  <c:v>7444.9718466901904</c:v>
                </c:pt>
                <c:pt idx="27">
                  <c:v>8183.2954540128803</c:v>
                </c:pt>
                <c:pt idx="28">
                  <c:v>7553.2719521673698</c:v>
                </c:pt>
                <c:pt idx="29">
                  <c:v>6474.4816563436798</c:v>
                </c:pt>
                <c:pt idx="30">
                  <c:v>6440.2937140211798</c:v>
                </c:pt>
                <c:pt idx="31">
                  <c:v>8296.1145860281704</c:v>
                </c:pt>
                <c:pt idx="32" formatCode="General">
                  <c:v>7634.9513242899529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CEB-4869-94AF-350C7CDFA762}"/>
            </c:ext>
          </c:extLst>
        </c:ser>
        <c:ser>
          <c:idx val="1"/>
          <c:order val="1"/>
          <c:tx>
            <c:strRef>
              <c:f>charts!$C$1:$C$1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44300</c:v>
                </c:pt>
                <c:pt idx="1">
                  <c:v>44330</c:v>
                </c:pt>
                <c:pt idx="2">
                  <c:v>44361</c:v>
                </c:pt>
                <c:pt idx="3">
                  <c:v>44391</c:v>
                </c:pt>
                <c:pt idx="4">
                  <c:v>44422</c:v>
                </c:pt>
                <c:pt idx="5">
                  <c:v>44453</c:v>
                </c:pt>
                <c:pt idx="6">
                  <c:v>44483</c:v>
                </c:pt>
                <c:pt idx="7">
                  <c:v>44514</c:v>
                </c:pt>
                <c:pt idx="8">
                  <c:v>44544</c:v>
                </c:pt>
                <c:pt idx="9">
                  <c:v>44575</c:v>
                </c:pt>
                <c:pt idx="10">
                  <c:v>44606</c:v>
                </c:pt>
                <c:pt idx="11">
                  <c:v>44634</c:v>
                </c:pt>
                <c:pt idx="12">
                  <c:v>44665</c:v>
                </c:pt>
                <c:pt idx="13">
                  <c:v>44695</c:v>
                </c:pt>
                <c:pt idx="14">
                  <c:v>44726</c:v>
                </c:pt>
                <c:pt idx="15">
                  <c:v>44756</c:v>
                </c:pt>
                <c:pt idx="16">
                  <c:v>44787</c:v>
                </c:pt>
                <c:pt idx="17">
                  <c:v>44818</c:v>
                </c:pt>
                <c:pt idx="18">
                  <c:v>44848</c:v>
                </c:pt>
                <c:pt idx="19">
                  <c:v>44879</c:v>
                </c:pt>
                <c:pt idx="20">
                  <c:v>44909</c:v>
                </c:pt>
                <c:pt idx="21">
                  <c:v>44940</c:v>
                </c:pt>
                <c:pt idx="22">
                  <c:v>44971</c:v>
                </c:pt>
                <c:pt idx="23">
                  <c:v>44999</c:v>
                </c:pt>
                <c:pt idx="24">
                  <c:v>45030</c:v>
                </c:pt>
                <c:pt idx="25">
                  <c:v>45060</c:v>
                </c:pt>
                <c:pt idx="26">
                  <c:v>45091</c:v>
                </c:pt>
                <c:pt idx="27">
                  <c:v>45121</c:v>
                </c:pt>
                <c:pt idx="28">
                  <c:v>45152</c:v>
                </c:pt>
                <c:pt idx="29">
                  <c:v>45183</c:v>
                </c:pt>
                <c:pt idx="30">
                  <c:v>45213</c:v>
                </c:pt>
                <c:pt idx="31">
                  <c:v>45244</c:v>
                </c:pt>
                <c:pt idx="32">
                  <c:v>45274</c:v>
                </c:pt>
              </c:numCache>
            </c:numRef>
          </c:cat>
          <c:val>
            <c:numRef>
              <c:f>charts!$C$2:$C$36</c:f>
              <c:numCache>
                <c:formatCode>[$€-413]\ #,##0;[Red][$€-413]\ #,##0\-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41747.129999999997</c:v>
                </c:pt>
                <c:pt idx="7">
                  <c:v>41380.93</c:v>
                </c:pt>
                <c:pt idx="8">
                  <c:v>41014.730000000003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39916.129999999997</c:v>
                </c:pt>
                <c:pt idx="12">
                  <c:v>39549.93</c:v>
                </c:pt>
                <c:pt idx="13">
                  <c:v>39183.730000000003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38085.129999999997</c:v>
                </c:pt>
                <c:pt idx="17">
                  <c:v>37718.93</c:v>
                </c:pt>
                <c:pt idx="18">
                  <c:v>37352.730000000003</c:v>
                </c:pt>
                <c:pt idx="19">
                  <c:v>36986.529999999897</c:v>
                </c:pt>
                <c:pt idx="20">
                  <c:v>36620.3299999999</c:v>
                </c:pt>
                <c:pt idx="21">
                  <c:v>36254.129999999903</c:v>
                </c:pt>
                <c:pt idx="22">
                  <c:v>35887.929999999898</c:v>
                </c:pt>
                <c:pt idx="23">
                  <c:v>35521.729999999901</c:v>
                </c:pt>
                <c:pt idx="24">
                  <c:v>35155.529999999897</c:v>
                </c:pt>
                <c:pt idx="25" formatCode="#,##0.00\ [$€-C0A];[Red]\-#,##0.00\ [$€-C0A]">
                  <c:v>34789.330000000104</c:v>
                </c:pt>
                <c:pt idx="26" formatCode="#,##0.00\ [$€-C0A];[Red]\-#,##0.00\ [$€-C0A]">
                  <c:v>34423.130000000099</c:v>
                </c:pt>
                <c:pt idx="27" formatCode="#,##0.00\ [$€-C0A];[Red]\-#,##0.00\ [$€-C0A]">
                  <c:v>34056.930000000102</c:v>
                </c:pt>
                <c:pt idx="28" formatCode="#,##0.00\ [$€-C0A];[Red]\-#,##0.00\ [$€-C0A]">
                  <c:v>33690.730000000098</c:v>
                </c:pt>
                <c:pt idx="29" formatCode="#,##0.00\ [$€-C0A];[Red]\-#,##0.00\ [$€-C0A]">
                  <c:v>33324.530000000101</c:v>
                </c:pt>
                <c:pt idx="30" formatCode="#,##0.00\ [$€-C0A];[Red]\-#,##0.00\ [$€-C0A]">
                  <c:v>32958.330000000104</c:v>
                </c:pt>
                <c:pt idx="31" formatCode="#,##0.00\ [$€-C0A];[Red]\-#,##0.00\ [$€-C0A]">
                  <c:v>32592.130000000099</c:v>
                </c:pt>
                <c:pt idx="32" formatCode="General">
                  <c:v>32225.930000000088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CEB-4869-94AF-350C7CDFA7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>
              <a:noFill/>
            </a:ln>
          </c:spPr>
        </c:hiLowLines>
        <c:marker val="1"/>
        <c:smooth val="0"/>
        <c:axId val="3789120"/>
        <c:axId val="94822820"/>
      </c:lineChart>
      <c:dateAx>
        <c:axId val="3789120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94822820"/>
        <c:crosses val="autoZero"/>
        <c:auto val="1"/>
        <c:lblOffset val="100"/>
        <c:baseTimeUnit val="months"/>
      </c:dateAx>
      <c:valAx>
        <c:axId val="94822820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3789120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91797534881"/>
          <c:y val="0.68643216080402003"/>
          <c:w val="0.26828505286867299"/>
          <c:h val="0.21351200446677801"/>
        </c:manualLayout>
      </c:layout>
      <c:overlay val="1"/>
      <c:spPr>
        <a:solidFill>
          <a:srgbClr val="FFFFFF"/>
        </a:solidFill>
        <a:ln>
          <a:noFill/>
        </a:ln>
      </c:spPr>
      <c:txPr>
        <a:bodyPr/>
        <a:lstStyle/>
        <a:p>
          <a:pPr>
            <a:defRPr sz="1000" b="0" strike="noStrike" spc="-1">
              <a:latin typeface="Arial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>
      <a:noFill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44300</c:v>
                </c:pt>
                <c:pt idx="1">
                  <c:v>44330</c:v>
                </c:pt>
                <c:pt idx="2">
                  <c:v>44361</c:v>
                </c:pt>
                <c:pt idx="3">
                  <c:v>44391</c:v>
                </c:pt>
                <c:pt idx="4">
                  <c:v>44422</c:v>
                </c:pt>
                <c:pt idx="5">
                  <c:v>44453</c:v>
                </c:pt>
                <c:pt idx="6">
                  <c:v>44483</c:v>
                </c:pt>
                <c:pt idx="7">
                  <c:v>44514</c:v>
                </c:pt>
                <c:pt idx="8">
                  <c:v>44544</c:v>
                </c:pt>
                <c:pt idx="9">
                  <c:v>44575</c:v>
                </c:pt>
                <c:pt idx="10">
                  <c:v>44606</c:v>
                </c:pt>
                <c:pt idx="11">
                  <c:v>44634</c:v>
                </c:pt>
                <c:pt idx="12">
                  <c:v>44665</c:v>
                </c:pt>
                <c:pt idx="13">
                  <c:v>44695</c:v>
                </c:pt>
                <c:pt idx="14">
                  <c:v>44726</c:v>
                </c:pt>
                <c:pt idx="15">
                  <c:v>44756</c:v>
                </c:pt>
                <c:pt idx="16">
                  <c:v>44787</c:v>
                </c:pt>
                <c:pt idx="17">
                  <c:v>44818</c:v>
                </c:pt>
                <c:pt idx="18">
                  <c:v>44848</c:v>
                </c:pt>
                <c:pt idx="19">
                  <c:v>44879</c:v>
                </c:pt>
                <c:pt idx="20">
                  <c:v>44909</c:v>
                </c:pt>
                <c:pt idx="21">
                  <c:v>44940</c:v>
                </c:pt>
                <c:pt idx="22">
                  <c:v>44971</c:v>
                </c:pt>
                <c:pt idx="23">
                  <c:v>44999</c:v>
                </c:pt>
                <c:pt idx="24">
                  <c:v>45030</c:v>
                </c:pt>
                <c:pt idx="25">
                  <c:v>45060</c:v>
                </c:pt>
                <c:pt idx="26">
                  <c:v>45091</c:v>
                </c:pt>
                <c:pt idx="27">
                  <c:v>45121</c:v>
                </c:pt>
                <c:pt idx="28">
                  <c:v>45152</c:v>
                </c:pt>
                <c:pt idx="29">
                  <c:v>45183</c:v>
                </c:pt>
                <c:pt idx="30">
                  <c:v>45213</c:v>
                </c:pt>
                <c:pt idx="31">
                  <c:v>45244</c:v>
                </c:pt>
                <c:pt idx="32">
                  <c:v>45274</c:v>
                </c:pt>
              </c:numCache>
            </c:numRef>
          </c:cat>
          <c:val>
            <c:numRef>
              <c:f>charts!$D$2:$D$50</c:f>
              <c:numCache>
                <c:formatCode>0.00000000</c:formatCode>
                <c:ptCount val="49"/>
                <c:pt idx="0">
                  <c:v>9.4656559564842299E-2</c:v>
                </c:pt>
                <c:pt idx="1">
                  <c:v>0.215398911845289</c:v>
                </c:pt>
                <c:pt idx="2">
                  <c:v>0.36731983771521398</c:v>
                </c:pt>
                <c:pt idx="3">
                  <c:v>0.44231983771521399</c:v>
                </c:pt>
                <c:pt idx="4">
                  <c:v>0.51731983771521395</c:v>
                </c:pt>
                <c:pt idx="5">
                  <c:v>0.59231983771521401</c:v>
                </c:pt>
                <c:pt idx="6">
                  <c:v>0.59231983771521401</c:v>
                </c:pt>
                <c:pt idx="7">
                  <c:v>0.59231983771521401</c:v>
                </c:pt>
                <c:pt idx="8">
                  <c:v>0.59231983771521401</c:v>
                </c:pt>
                <c:pt idx="9">
                  <c:v>0.57269089753284697</c:v>
                </c:pt>
                <c:pt idx="10">
                  <c:v>0.57269089753284697</c:v>
                </c:pt>
                <c:pt idx="11">
                  <c:v>0.55200633614539396</c:v>
                </c:pt>
                <c:pt idx="12">
                  <c:v>0.55200633614539396</c:v>
                </c:pt>
                <c:pt idx="13">
                  <c:v>0.52611082894981798</c:v>
                </c:pt>
                <c:pt idx="14">
                  <c:v>0.52611082894981798</c:v>
                </c:pt>
                <c:pt idx="15">
                  <c:v>0.48996201671499001</c:v>
                </c:pt>
                <c:pt idx="16">
                  <c:v>0.48996201671499001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0.40784218580871101</c:v>
                </c:pt>
                <c:pt idx="20">
                  <c:v>0.40784218580871101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0.33534233480623699</c:v>
                </c:pt>
                <c:pt idx="24">
                  <c:v>0.33534233480623699</c:v>
                </c:pt>
                <c:pt idx="25" formatCode="General">
                  <c:v>0.30552450768960698</c:v>
                </c:pt>
                <c:pt idx="26" formatCode="General">
                  <c:v>0.30552450768960698</c:v>
                </c:pt>
                <c:pt idx="27" formatCode="General">
                  <c:v>0.27913417505973098</c:v>
                </c:pt>
                <c:pt idx="28" formatCode="General">
                  <c:v>0.27913417505973098</c:v>
                </c:pt>
                <c:pt idx="29" formatCode="General">
                  <c:v>0.24893781393460901</c:v>
                </c:pt>
                <c:pt idx="30" formatCode="General">
                  <c:v>0.24893781393460901</c:v>
                </c:pt>
                <c:pt idx="31" formatCode="General">
                  <c:v>0.22771762452278699</c:v>
                </c:pt>
                <c:pt idx="32" formatCode="General">
                  <c:v>0.22771762452278743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9DD-4360-AE18-4B2750667F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>
              <a:noFill/>
            </a:ln>
          </c:spPr>
        </c:hiLowLines>
        <c:marker val="1"/>
        <c:smooth val="0"/>
        <c:axId val="574503"/>
        <c:axId val="25126279"/>
      </c:lineChart>
      <c:dateAx>
        <c:axId val="574503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25126279"/>
        <c:crosses val="autoZero"/>
        <c:auto val="1"/>
        <c:lblOffset val="100"/>
        <c:baseTimeUnit val="months"/>
      </c:dateAx>
      <c:valAx>
        <c:axId val="25126279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574503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6.5065065065065097E-2"/>
          <c:y val="0.83481745325022305"/>
          <c:w val="0.233796296296296"/>
          <c:h val="6.7119323241317905E-2"/>
        </c:manualLayout>
      </c:layout>
      <c:overlay val="1"/>
      <c:spPr>
        <a:noFill/>
        <a:ln>
          <a:noFill/>
        </a:ln>
      </c:spPr>
      <c:txPr>
        <a:bodyPr/>
        <a:lstStyle/>
        <a:p>
          <a:pPr>
            <a:defRPr sz="1000" b="0" strike="noStrike" spc="-1">
              <a:latin typeface="Arial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44300</c:v>
                </c:pt>
                <c:pt idx="1">
                  <c:v>44330</c:v>
                </c:pt>
                <c:pt idx="2">
                  <c:v>44361</c:v>
                </c:pt>
                <c:pt idx="3">
                  <c:v>44391</c:v>
                </c:pt>
                <c:pt idx="4">
                  <c:v>44422</c:v>
                </c:pt>
                <c:pt idx="5">
                  <c:v>44453</c:v>
                </c:pt>
                <c:pt idx="6">
                  <c:v>44483</c:v>
                </c:pt>
                <c:pt idx="7">
                  <c:v>44514</c:v>
                </c:pt>
                <c:pt idx="8">
                  <c:v>44544</c:v>
                </c:pt>
                <c:pt idx="9">
                  <c:v>44575</c:v>
                </c:pt>
                <c:pt idx="10">
                  <c:v>44606</c:v>
                </c:pt>
                <c:pt idx="11">
                  <c:v>44634</c:v>
                </c:pt>
                <c:pt idx="12">
                  <c:v>44665</c:v>
                </c:pt>
                <c:pt idx="13">
                  <c:v>44695</c:v>
                </c:pt>
                <c:pt idx="14">
                  <c:v>44726</c:v>
                </c:pt>
                <c:pt idx="15">
                  <c:v>44756</c:v>
                </c:pt>
                <c:pt idx="16">
                  <c:v>44787</c:v>
                </c:pt>
                <c:pt idx="17">
                  <c:v>44818</c:v>
                </c:pt>
                <c:pt idx="18">
                  <c:v>44848</c:v>
                </c:pt>
                <c:pt idx="19">
                  <c:v>44879</c:v>
                </c:pt>
                <c:pt idx="20">
                  <c:v>44909</c:v>
                </c:pt>
                <c:pt idx="21">
                  <c:v>44940</c:v>
                </c:pt>
                <c:pt idx="22">
                  <c:v>44971</c:v>
                </c:pt>
                <c:pt idx="23">
                  <c:v>44999</c:v>
                </c:pt>
                <c:pt idx="24">
                  <c:v>45030</c:v>
                </c:pt>
                <c:pt idx="25">
                  <c:v>45060</c:v>
                </c:pt>
                <c:pt idx="26">
                  <c:v>45091</c:v>
                </c:pt>
                <c:pt idx="27">
                  <c:v>45121</c:v>
                </c:pt>
                <c:pt idx="28">
                  <c:v>45152</c:v>
                </c:pt>
                <c:pt idx="29">
                  <c:v>45183</c:v>
                </c:pt>
                <c:pt idx="30">
                  <c:v>45213</c:v>
                </c:pt>
                <c:pt idx="31">
                  <c:v>45244</c:v>
                </c:pt>
                <c:pt idx="32">
                  <c:v>45274</c:v>
                </c:pt>
              </c:numCache>
            </c:numRef>
          </c:cat>
          <c:val>
            <c:numRef>
              <c:f>charts!$B$2:$B$36</c:f>
              <c:numCache>
                <c:formatCode>#,##0.00\ [$€-C0A];[Red]\-#,##0.00\ [$€-C0A]</c:formatCode>
                <c:ptCount val="35"/>
                <c:pt idx="0">
                  <c:v>33000</c:v>
                </c:pt>
                <c:pt idx="1">
                  <c:v>31553.574535491302</c:v>
                </c:pt>
                <c:pt idx="2">
                  <c:v>29356.7784858431</c:v>
                </c:pt>
                <c:pt idx="3">
                  <c:v>24018.466865139799</c:v>
                </c:pt>
                <c:pt idx="4">
                  <c:v>27207.182499498598</c:v>
                </c:pt>
                <c:pt idx="5">
                  <c:v>24238.076091995699</c:v>
                </c:pt>
                <c:pt idx="6">
                  <c:v>30294.485700920301</c:v>
                </c:pt>
                <c:pt idx="7">
                  <c:v>33850.994395767098</c:v>
                </c:pt>
                <c:pt idx="8">
                  <c:v>24994.4864694559</c:v>
                </c:pt>
                <c:pt idx="9">
                  <c:v>21804.988178686999</c:v>
                </c:pt>
                <c:pt idx="10">
                  <c:v>21413.968963279302</c:v>
                </c:pt>
                <c:pt idx="11">
                  <c:v>19982.068381945901</c:v>
                </c:pt>
                <c:pt idx="12">
                  <c:v>20670.355735765599</c:v>
                </c:pt>
                <c:pt idx="13">
                  <c:v>15316.539142056599</c:v>
                </c:pt>
                <c:pt idx="14">
                  <c:v>11178.9352436916</c:v>
                </c:pt>
                <c:pt idx="15">
                  <c:v>10363.570178464601</c:v>
                </c:pt>
                <c:pt idx="16">
                  <c:v>11810.6176863076</c:v>
                </c:pt>
                <c:pt idx="17">
                  <c:v>9580.6002609321695</c:v>
                </c:pt>
                <c:pt idx="18">
                  <c:v>9133.4564375753107</c:v>
                </c:pt>
                <c:pt idx="19">
                  <c:v>6960.5176850586104</c:v>
                </c:pt>
                <c:pt idx="20">
                  <c:v>6957.9615670118801</c:v>
                </c:pt>
                <c:pt idx="21">
                  <c:v>7410.3518142031799</c:v>
                </c:pt>
                <c:pt idx="22">
                  <c:v>7617.6394387170603</c:v>
                </c:pt>
                <c:pt idx="23">
                  <c:v>7716.33486494915</c:v>
                </c:pt>
                <c:pt idx="24">
                  <c:v>9261.7888851033495</c:v>
                </c:pt>
                <c:pt idx="25">
                  <c:v>7941.0418413395901</c:v>
                </c:pt>
                <c:pt idx="26">
                  <c:v>7444.9718466901904</c:v>
                </c:pt>
                <c:pt idx="27">
                  <c:v>8183.2954540128803</c:v>
                </c:pt>
                <c:pt idx="28">
                  <c:v>7553.2719521673698</c:v>
                </c:pt>
                <c:pt idx="29">
                  <c:v>6474.4816563436798</c:v>
                </c:pt>
                <c:pt idx="30">
                  <c:v>6440.2937140211798</c:v>
                </c:pt>
                <c:pt idx="31">
                  <c:v>8296.1145860281704</c:v>
                </c:pt>
                <c:pt idx="32" formatCode="General">
                  <c:v>7634.9513242899529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651-4C8A-8CB7-E68869030EA3}"/>
            </c:ext>
          </c:extLst>
        </c:ser>
        <c:ser>
          <c:idx val="1"/>
          <c:order val="1"/>
          <c:tx>
            <c:strRef>
              <c:f>charts!$C$1:$C$1</c:f>
              <c:strCache>
                <c:ptCount val="1"/>
                <c:pt idx="0">
                  <c:v>Outstanding debt + interests</c:v>
                </c:pt>
              </c:strCache>
            </c:strRef>
          </c:tx>
          <c:spPr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44300</c:v>
                </c:pt>
                <c:pt idx="1">
                  <c:v>44330</c:v>
                </c:pt>
                <c:pt idx="2">
                  <c:v>44361</c:v>
                </c:pt>
                <c:pt idx="3">
                  <c:v>44391</c:v>
                </c:pt>
                <c:pt idx="4">
                  <c:v>44422</c:v>
                </c:pt>
                <c:pt idx="5">
                  <c:v>44453</c:v>
                </c:pt>
                <c:pt idx="6">
                  <c:v>44483</c:v>
                </c:pt>
                <c:pt idx="7">
                  <c:v>44514</c:v>
                </c:pt>
                <c:pt idx="8">
                  <c:v>44544</c:v>
                </c:pt>
                <c:pt idx="9">
                  <c:v>44575</c:v>
                </c:pt>
                <c:pt idx="10">
                  <c:v>44606</c:v>
                </c:pt>
                <c:pt idx="11">
                  <c:v>44634</c:v>
                </c:pt>
                <c:pt idx="12">
                  <c:v>44665</c:v>
                </c:pt>
                <c:pt idx="13">
                  <c:v>44695</c:v>
                </c:pt>
                <c:pt idx="14">
                  <c:v>44726</c:v>
                </c:pt>
                <c:pt idx="15">
                  <c:v>44756</c:v>
                </c:pt>
                <c:pt idx="16">
                  <c:v>44787</c:v>
                </c:pt>
                <c:pt idx="17">
                  <c:v>44818</c:v>
                </c:pt>
                <c:pt idx="18">
                  <c:v>44848</c:v>
                </c:pt>
                <c:pt idx="19">
                  <c:v>44879</c:v>
                </c:pt>
                <c:pt idx="20">
                  <c:v>44909</c:v>
                </c:pt>
                <c:pt idx="21">
                  <c:v>44940</c:v>
                </c:pt>
                <c:pt idx="22">
                  <c:v>44971</c:v>
                </c:pt>
                <c:pt idx="23">
                  <c:v>44999</c:v>
                </c:pt>
                <c:pt idx="24">
                  <c:v>45030</c:v>
                </c:pt>
                <c:pt idx="25">
                  <c:v>45060</c:v>
                </c:pt>
                <c:pt idx="26">
                  <c:v>45091</c:v>
                </c:pt>
                <c:pt idx="27">
                  <c:v>45121</c:v>
                </c:pt>
                <c:pt idx="28">
                  <c:v>45152</c:v>
                </c:pt>
                <c:pt idx="29">
                  <c:v>45183</c:v>
                </c:pt>
                <c:pt idx="30">
                  <c:v>45213</c:v>
                </c:pt>
                <c:pt idx="31">
                  <c:v>45244</c:v>
                </c:pt>
                <c:pt idx="32">
                  <c:v>45274</c:v>
                </c:pt>
              </c:numCache>
            </c:numRef>
          </c:cat>
          <c:val>
            <c:numRef>
              <c:f>charts!$C$2:$C$36</c:f>
              <c:numCache>
                <c:formatCode>[$€-413]\ #,##0;[Red][$€-413]\ #,##0\-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41747.129999999997</c:v>
                </c:pt>
                <c:pt idx="7">
                  <c:v>41380.93</c:v>
                </c:pt>
                <c:pt idx="8">
                  <c:v>41014.730000000003</c:v>
                </c:pt>
                <c:pt idx="9">
                  <c:v>40648.53</c:v>
                </c:pt>
                <c:pt idx="10">
                  <c:v>40282.33</c:v>
                </c:pt>
                <c:pt idx="11">
                  <c:v>39916.129999999997</c:v>
                </c:pt>
                <c:pt idx="12">
                  <c:v>39549.93</c:v>
                </c:pt>
                <c:pt idx="13">
                  <c:v>39183.730000000003</c:v>
                </c:pt>
                <c:pt idx="14">
                  <c:v>38817.53</c:v>
                </c:pt>
                <c:pt idx="15">
                  <c:v>38451.33</c:v>
                </c:pt>
                <c:pt idx="16">
                  <c:v>38085.129999999997</c:v>
                </c:pt>
                <c:pt idx="17">
                  <c:v>37718.93</c:v>
                </c:pt>
                <c:pt idx="18">
                  <c:v>37352.730000000003</c:v>
                </c:pt>
                <c:pt idx="19">
                  <c:v>36986.529999999897</c:v>
                </c:pt>
                <c:pt idx="20">
                  <c:v>36620.3299999999</c:v>
                </c:pt>
                <c:pt idx="21">
                  <c:v>36254.129999999903</c:v>
                </c:pt>
                <c:pt idx="22">
                  <c:v>35887.929999999898</c:v>
                </c:pt>
                <c:pt idx="23">
                  <c:v>35521.729999999901</c:v>
                </c:pt>
                <c:pt idx="24">
                  <c:v>35155.529999999897</c:v>
                </c:pt>
                <c:pt idx="25" formatCode="#,##0.00\ [$€-C0A];[Red]\-#,##0.00\ [$€-C0A]">
                  <c:v>34789.330000000104</c:v>
                </c:pt>
                <c:pt idx="26" formatCode="#,##0.00\ [$€-C0A];[Red]\-#,##0.00\ [$€-C0A]">
                  <c:v>34423.130000000099</c:v>
                </c:pt>
                <c:pt idx="27" formatCode="#,##0.00\ [$€-C0A];[Red]\-#,##0.00\ [$€-C0A]">
                  <c:v>34056.930000000102</c:v>
                </c:pt>
                <c:pt idx="28" formatCode="#,##0.00\ [$€-C0A];[Red]\-#,##0.00\ [$€-C0A]">
                  <c:v>33690.730000000098</c:v>
                </c:pt>
                <c:pt idx="29" formatCode="#,##0.00\ [$€-C0A];[Red]\-#,##0.00\ [$€-C0A]">
                  <c:v>33324.530000000101</c:v>
                </c:pt>
                <c:pt idx="30" formatCode="#,##0.00\ [$€-C0A];[Red]\-#,##0.00\ [$€-C0A]">
                  <c:v>32958.330000000104</c:v>
                </c:pt>
                <c:pt idx="31" formatCode="#,##0.00\ [$€-C0A];[Red]\-#,##0.00\ [$€-C0A]">
                  <c:v>32592.130000000099</c:v>
                </c:pt>
                <c:pt idx="32" formatCode="General">
                  <c:v>32225.930000000088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651-4C8A-8CB7-E68869030E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>
              <a:noFill/>
            </a:ln>
          </c:spPr>
        </c:hiLowLines>
        <c:marker val="1"/>
        <c:smooth val="0"/>
        <c:axId val="43065212"/>
        <c:axId val="76824044"/>
      </c:lineChart>
      <c:dateAx>
        <c:axId val="43065212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76824044"/>
        <c:crosses val="autoZero"/>
        <c:auto val="1"/>
        <c:lblOffset val="100"/>
        <c:baseTimeUnit val="months"/>
      </c:dateAx>
      <c:valAx>
        <c:axId val="76824044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43065212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7371300671501"/>
          <c:y val="0.68635551585529297"/>
          <c:w val="0.26829571597338803"/>
          <c:h val="0.21351200446677801"/>
        </c:manualLayout>
      </c:layout>
      <c:overlay val="1"/>
      <c:spPr>
        <a:solidFill>
          <a:srgbClr val="FFFFFF"/>
        </a:solidFill>
        <a:ln>
          <a:noFill/>
        </a:ln>
      </c:spPr>
      <c:txPr>
        <a:bodyPr/>
        <a:lstStyle/>
        <a:p>
          <a:pPr>
            <a:defRPr sz="1000" b="0" strike="noStrike" spc="-1">
              <a:latin typeface="Arial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charts!$D$1:$D$1</c:f>
              <c:strCache>
                <c:ptCount val="1"/>
                <c:pt idx="0">
                  <c:v>Total BTC Stack</c:v>
                </c:pt>
              </c:strCache>
            </c:strRef>
          </c:tx>
          <c:spPr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44300</c:v>
                </c:pt>
                <c:pt idx="1">
                  <c:v>44330</c:v>
                </c:pt>
                <c:pt idx="2">
                  <c:v>44361</c:v>
                </c:pt>
                <c:pt idx="3">
                  <c:v>44391</c:v>
                </c:pt>
                <c:pt idx="4">
                  <c:v>44422</c:v>
                </c:pt>
                <c:pt idx="5">
                  <c:v>44453</c:v>
                </c:pt>
                <c:pt idx="6">
                  <c:v>44483</c:v>
                </c:pt>
                <c:pt idx="7">
                  <c:v>44514</c:v>
                </c:pt>
                <c:pt idx="8">
                  <c:v>44544</c:v>
                </c:pt>
                <c:pt idx="9">
                  <c:v>44575</c:v>
                </c:pt>
                <c:pt idx="10">
                  <c:v>44606</c:v>
                </c:pt>
                <c:pt idx="11">
                  <c:v>44634</c:v>
                </c:pt>
                <c:pt idx="12">
                  <c:v>44665</c:v>
                </c:pt>
                <c:pt idx="13">
                  <c:v>44695</c:v>
                </c:pt>
                <c:pt idx="14">
                  <c:v>44726</c:v>
                </c:pt>
                <c:pt idx="15">
                  <c:v>44756</c:v>
                </c:pt>
                <c:pt idx="16">
                  <c:v>44787</c:v>
                </c:pt>
                <c:pt idx="17">
                  <c:v>44818</c:v>
                </c:pt>
                <c:pt idx="18">
                  <c:v>44848</c:v>
                </c:pt>
                <c:pt idx="19">
                  <c:v>44879</c:v>
                </c:pt>
                <c:pt idx="20">
                  <c:v>44909</c:v>
                </c:pt>
                <c:pt idx="21">
                  <c:v>44940</c:v>
                </c:pt>
                <c:pt idx="22">
                  <c:v>44971</c:v>
                </c:pt>
                <c:pt idx="23">
                  <c:v>44999</c:v>
                </c:pt>
                <c:pt idx="24">
                  <c:v>45030</c:v>
                </c:pt>
                <c:pt idx="25">
                  <c:v>45060</c:v>
                </c:pt>
                <c:pt idx="26">
                  <c:v>45091</c:v>
                </c:pt>
                <c:pt idx="27">
                  <c:v>45121</c:v>
                </c:pt>
                <c:pt idx="28">
                  <c:v>45152</c:v>
                </c:pt>
                <c:pt idx="29">
                  <c:v>45183</c:v>
                </c:pt>
                <c:pt idx="30">
                  <c:v>45213</c:v>
                </c:pt>
                <c:pt idx="31">
                  <c:v>45244</c:v>
                </c:pt>
                <c:pt idx="32">
                  <c:v>45274</c:v>
                </c:pt>
              </c:numCache>
            </c:numRef>
          </c:cat>
          <c:val>
            <c:numRef>
              <c:f>charts!$D$2:$D$50</c:f>
              <c:numCache>
                <c:formatCode>0.00000000</c:formatCode>
                <c:ptCount val="49"/>
                <c:pt idx="0">
                  <c:v>9.4656559564842299E-2</c:v>
                </c:pt>
                <c:pt idx="1">
                  <c:v>0.215398911845289</c:v>
                </c:pt>
                <c:pt idx="2">
                  <c:v>0.36731983771521398</c:v>
                </c:pt>
                <c:pt idx="3">
                  <c:v>0.44231983771521399</c:v>
                </c:pt>
                <c:pt idx="4">
                  <c:v>0.51731983771521395</c:v>
                </c:pt>
                <c:pt idx="5">
                  <c:v>0.59231983771521401</c:v>
                </c:pt>
                <c:pt idx="6">
                  <c:v>0.59231983771521401</c:v>
                </c:pt>
                <c:pt idx="7">
                  <c:v>0.59231983771521401</c:v>
                </c:pt>
                <c:pt idx="8">
                  <c:v>0.59231983771521401</c:v>
                </c:pt>
                <c:pt idx="9">
                  <c:v>0.57269089753284697</c:v>
                </c:pt>
                <c:pt idx="10">
                  <c:v>0.57269089753284697</c:v>
                </c:pt>
                <c:pt idx="11">
                  <c:v>0.55200633614539396</c:v>
                </c:pt>
                <c:pt idx="12">
                  <c:v>0.55200633614539396</c:v>
                </c:pt>
                <c:pt idx="13">
                  <c:v>0.52611082894981798</c:v>
                </c:pt>
                <c:pt idx="14">
                  <c:v>0.52611082894981798</c:v>
                </c:pt>
                <c:pt idx="15">
                  <c:v>0.48996201671499001</c:v>
                </c:pt>
                <c:pt idx="16">
                  <c:v>0.48996201671499001</c:v>
                </c:pt>
                <c:pt idx="17">
                  <c:v>0.45362811250279</c:v>
                </c:pt>
                <c:pt idx="18">
                  <c:v>0.45362811250279</c:v>
                </c:pt>
                <c:pt idx="19">
                  <c:v>0.40784218580871101</c:v>
                </c:pt>
                <c:pt idx="20">
                  <c:v>0.40784218580871101</c:v>
                </c:pt>
                <c:pt idx="21">
                  <c:v>0.369080476451291</c:v>
                </c:pt>
                <c:pt idx="22">
                  <c:v>0.369080476451291</c:v>
                </c:pt>
                <c:pt idx="23">
                  <c:v>0.33534233480623699</c:v>
                </c:pt>
                <c:pt idx="24">
                  <c:v>0.33534233480623699</c:v>
                </c:pt>
                <c:pt idx="25" formatCode="General">
                  <c:v>0.30552450768960698</c:v>
                </c:pt>
                <c:pt idx="26" formatCode="General">
                  <c:v>0.30552450768960698</c:v>
                </c:pt>
                <c:pt idx="27" formatCode="General">
                  <c:v>0.27913417505973098</c:v>
                </c:pt>
                <c:pt idx="28" formatCode="General">
                  <c:v>0.27913417505973098</c:v>
                </c:pt>
                <c:pt idx="29" formatCode="General">
                  <c:v>0.24893781393460901</c:v>
                </c:pt>
                <c:pt idx="30" formatCode="General">
                  <c:v>0.24893781393460901</c:v>
                </c:pt>
                <c:pt idx="31" formatCode="General">
                  <c:v>0.22771762452278699</c:v>
                </c:pt>
                <c:pt idx="32" formatCode="General">
                  <c:v>0.22771762452278743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86-4E58-88B6-2329B44DF189}"/>
            </c:ext>
          </c:extLst>
        </c:ser>
        <c:ser>
          <c:idx val="1"/>
          <c:order val="1"/>
          <c:tx>
            <c:strRef>
              <c:f>charts!$I$1:$I$1</c:f>
              <c:strCache>
                <c:ptCount val="1"/>
                <c:pt idx="0">
                  <c:v>DCA Stack</c:v>
                </c:pt>
              </c:strCache>
            </c:strRef>
          </c:tx>
          <c:spPr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charts!$A$2:$A$50</c:f>
              <c:numCache>
                <c:formatCode>yyyy\-mm\-dd</c:formatCode>
                <c:ptCount val="49"/>
                <c:pt idx="0">
                  <c:v>44300</c:v>
                </c:pt>
                <c:pt idx="1">
                  <c:v>44330</c:v>
                </c:pt>
                <c:pt idx="2">
                  <c:v>44361</c:v>
                </c:pt>
                <c:pt idx="3">
                  <c:v>44391</c:v>
                </c:pt>
                <c:pt idx="4">
                  <c:v>44422</c:v>
                </c:pt>
                <c:pt idx="5">
                  <c:v>44453</c:v>
                </c:pt>
                <c:pt idx="6">
                  <c:v>44483</c:v>
                </c:pt>
                <c:pt idx="7">
                  <c:v>44514</c:v>
                </c:pt>
                <c:pt idx="8">
                  <c:v>44544</c:v>
                </c:pt>
                <c:pt idx="9">
                  <c:v>44575</c:v>
                </c:pt>
                <c:pt idx="10">
                  <c:v>44606</c:v>
                </c:pt>
                <c:pt idx="11">
                  <c:v>44634</c:v>
                </c:pt>
                <c:pt idx="12">
                  <c:v>44665</c:v>
                </c:pt>
                <c:pt idx="13">
                  <c:v>44695</c:v>
                </c:pt>
                <c:pt idx="14">
                  <c:v>44726</c:v>
                </c:pt>
                <c:pt idx="15">
                  <c:v>44756</c:v>
                </c:pt>
                <c:pt idx="16">
                  <c:v>44787</c:v>
                </c:pt>
                <c:pt idx="17">
                  <c:v>44818</c:v>
                </c:pt>
                <c:pt idx="18">
                  <c:v>44848</c:v>
                </c:pt>
                <c:pt idx="19">
                  <c:v>44879</c:v>
                </c:pt>
                <c:pt idx="20">
                  <c:v>44909</c:v>
                </c:pt>
                <c:pt idx="21">
                  <c:v>44940</c:v>
                </c:pt>
                <c:pt idx="22">
                  <c:v>44971</c:v>
                </c:pt>
                <c:pt idx="23">
                  <c:v>44999</c:v>
                </c:pt>
                <c:pt idx="24">
                  <c:v>45030</c:v>
                </c:pt>
                <c:pt idx="25">
                  <c:v>45060</c:v>
                </c:pt>
                <c:pt idx="26">
                  <c:v>45091</c:v>
                </c:pt>
                <c:pt idx="27">
                  <c:v>45121</c:v>
                </c:pt>
                <c:pt idx="28">
                  <c:v>45152</c:v>
                </c:pt>
                <c:pt idx="29">
                  <c:v>45183</c:v>
                </c:pt>
                <c:pt idx="30">
                  <c:v>45213</c:v>
                </c:pt>
                <c:pt idx="31">
                  <c:v>45244</c:v>
                </c:pt>
                <c:pt idx="32">
                  <c:v>45274</c:v>
                </c:pt>
              </c:numCache>
            </c:numRef>
          </c:cat>
          <c:val>
            <c:numRef>
              <c:f>charts!$I$2:$I$50</c:f>
              <c:numCache>
                <c:formatCode>General</c:formatCode>
                <c:ptCount val="49"/>
                <c:pt idx="0">
                  <c:v>0</c:v>
                </c:pt>
                <c:pt idx="1">
                  <c:v>8.8431698810199199E-3</c:v>
                </c:pt>
                <c:pt idx="2">
                  <c:v>1.99698584917333E-2</c:v>
                </c:pt>
                <c:pt idx="3">
                  <c:v>3.3337575809305603E-2</c:v>
                </c:pt>
                <c:pt idx="4">
                  <c:v>4.25017923800146E-2</c:v>
                </c:pt>
                <c:pt idx="5">
                  <c:v>5.1904315641298202E-2</c:v>
                </c:pt>
                <c:pt idx="6">
                  <c:v>5.9259185985808302E-2</c:v>
                </c:pt>
                <c:pt idx="7">
                  <c:v>6.5750625633111598E-2</c:v>
                </c:pt>
                <c:pt idx="8">
                  <c:v>7.4453352805765594E-2</c:v>
                </c:pt>
                <c:pt idx="9">
                  <c:v>8.4267822896949396E-2</c:v>
                </c:pt>
                <c:pt idx="10">
                  <c:v>9.4093705673974307E-2</c:v>
                </c:pt>
                <c:pt idx="11">
                  <c:v>0.104435986367701</c:v>
                </c:pt>
                <c:pt idx="12">
                  <c:v>0.11424885795292899</c:v>
                </c:pt>
                <c:pt idx="13">
                  <c:v>0.12719661155071599</c:v>
                </c:pt>
                <c:pt idx="14">
                  <c:v>0.144540192980215</c:v>
                </c:pt>
                <c:pt idx="15">
                  <c:v>0.16261459909762899</c:v>
                </c:pt>
                <c:pt idx="16">
                  <c:v>0.17789745801176099</c:v>
                </c:pt>
                <c:pt idx="17">
                  <c:v>0.19606441011786099</c:v>
                </c:pt>
                <c:pt idx="18">
                  <c:v>0.21439361461335499</c:v>
                </c:pt>
                <c:pt idx="19">
                  <c:v>0.23728657796039401</c:v>
                </c:pt>
                <c:pt idx="20">
                  <c:v>0.25897085722092</c:v>
                </c:pt>
                <c:pt idx="21">
                  <c:v>0.27835171189962998</c:v>
                </c:pt>
                <c:pt idx="22">
                  <c:v>0.29625988502358203</c:v>
                </c:pt>
                <c:pt idx="23">
                  <c:v>0.313128955846109</c:v>
                </c:pt>
                <c:pt idx="24">
                  <c:v>0.32648954416862802</c:v>
                </c:pt>
                <c:pt idx="25">
                  <c:v>0.34139845772694299</c:v>
                </c:pt>
                <c:pt idx="26">
                  <c:v>0.35656992490386802</c:v>
                </c:pt>
                <c:pt idx="27">
                  <c:v>0.36976509121880602</c:v>
                </c:pt>
                <c:pt idx="28">
                  <c:v>0.38342547931047499</c:v>
                </c:pt>
                <c:pt idx="29">
                  <c:v>0.39852365987303601</c:v>
                </c:pt>
                <c:pt idx="30">
                  <c:v>0.412834891983894</c:v>
                </c:pt>
                <c:pt idx="31">
                  <c:v>0.42344498668980501</c:v>
                </c:pt>
                <c:pt idx="32">
                  <c:v>0.43446879901195518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86-4E58-88B6-2329B44DF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>
              <a:noFill/>
            </a:ln>
          </c:spPr>
        </c:hiLowLines>
        <c:marker val="1"/>
        <c:smooth val="0"/>
        <c:axId val="86529086"/>
        <c:axId val="18364537"/>
      </c:lineChart>
      <c:dateAx>
        <c:axId val="86529086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18364537"/>
        <c:crosses val="autoZero"/>
        <c:auto val="1"/>
        <c:lblOffset val="100"/>
        <c:baseTimeUnit val="months"/>
      </c:dateAx>
      <c:valAx>
        <c:axId val="18364537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86529086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7.1828706585335494E-2"/>
          <c:y val="0.84073165291099705"/>
          <c:w val="0.23378563425868301"/>
          <c:h val="6.7031006022752596E-2"/>
        </c:manualLayout>
      </c:layout>
      <c:overlay val="1"/>
      <c:spPr>
        <a:noFill/>
        <a:ln>
          <a:noFill/>
        </a:ln>
      </c:spPr>
      <c:txPr>
        <a:bodyPr/>
        <a:lstStyle/>
        <a:p>
          <a:pPr>
            <a:defRPr sz="1000" b="0" strike="noStrike" spc="-1">
              <a:latin typeface="Arial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charts!$B$1:$B$1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44300</c:v>
                </c:pt>
                <c:pt idx="1">
                  <c:v>44330</c:v>
                </c:pt>
                <c:pt idx="2">
                  <c:v>44361</c:v>
                </c:pt>
                <c:pt idx="3">
                  <c:v>44391</c:v>
                </c:pt>
                <c:pt idx="4">
                  <c:v>44422</c:v>
                </c:pt>
                <c:pt idx="5">
                  <c:v>44453</c:v>
                </c:pt>
                <c:pt idx="6">
                  <c:v>44483</c:v>
                </c:pt>
                <c:pt idx="7">
                  <c:v>44514</c:v>
                </c:pt>
                <c:pt idx="8">
                  <c:v>44544</c:v>
                </c:pt>
                <c:pt idx="9">
                  <c:v>44575</c:v>
                </c:pt>
                <c:pt idx="10">
                  <c:v>44606</c:v>
                </c:pt>
                <c:pt idx="11">
                  <c:v>44634</c:v>
                </c:pt>
                <c:pt idx="12">
                  <c:v>44665</c:v>
                </c:pt>
                <c:pt idx="13">
                  <c:v>44695</c:v>
                </c:pt>
                <c:pt idx="14">
                  <c:v>44726</c:v>
                </c:pt>
                <c:pt idx="15">
                  <c:v>44756</c:v>
                </c:pt>
                <c:pt idx="16">
                  <c:v>44787</c:v>
                </c:pt>
                <c:pt idx="17">
                  <c:v>44818</c:v>
                </c:pt>
                <c:pt idx="18">
                  <c:v>44848</c:v>
                </c:pt>
                <c:pt idx="19">
                  <c:v>44879</c:v>
                </c:pt>
                <c:pt idx="20">
                  <c:v>44909</c:v>
                </c:pt>
                <c:pt idx="21">
                  <c:v>44940</c:v>
                </c:pt>
                <c:pt idx="22">
                  <c:v>44971</c:v>
                </c:pt>
                <c:pt idx="23">
                  <c:v>44999</c:v>
                </c:pt>
                <c:pt idx="24">
                  <c:v>45030</c:v>
                </c:pt>
                <c:pt idx="25">
                  <c:v>45060</c:v>
                </c:pt>
                <c:pt idx="26">
                  <c:v>45091</c:v>
                </c:pt>
                <c:pt idx="27">
                  <c:v>45121</c:v>
                </c:pt>
                <c:pt idx="28">
                  <c:v>45152</c:v>
                </c:pt>
                <c:pt idx="29">
                  <c:v>45183</c:v>
                </c:pt>
                <c:pt idx="30">
                  <c:v>45213</c:v>
                </c:pt>
                <c:pt idx="31">
                  <c:v>45244</c:v>
                </c:pt>
                <c:pt idx="32">
                  <c:v>45274</c:v>
                </c:pt>
              </c:numCache>
            </c:numRef>
          </c:cat>
          <c:val>
            <c:numRef>
              <c:f>charts!$B$2:$B$36</c:f>
              <c:numCache>
                <c:formatCode>#,##0.00\ [$€-C0A];[Red]\-#,##0.00\ [$€-C0A]</c:formatCode>
                <c:ptCount val="35"/>
                <c:pt idx="0">
                  <c:v>33000</c:v>
                </c:pt>
                <c:pt idx="1">
                  <c:v>31553.574535491302</c:v>
                </c:pt>
                <c:pt idx="2">
                  <c:v>29356.7784858431</c:v>
                </c:pt>
                <c:pt idx="3">
                  <c:v>24018.466865139799</c:v>
                </c:pt>
                <c:pt idx="4">
                  <c:v>27207.182499498598</c:v>
                </c:pt>
                <c:pt idx="5">
                  <c:v>24238.076091995699</c:v>
                </c:pt>
                <c:pt idx="6">
                  <c:v>30294.485700920301</c:v>
                </c:pt>
                <c:pt idx="7">
                  <c:v>33850.994395767098</c:v>
                </c:pt>
                <c:pt idx="8">
                  <c:v>24994.4864694559</c:v>
                </c:pt>
                <c:pt idx="9">
                  <c:v>21804.988178686999</c:v>
                </c:pt>
                <c:pt idx="10">
                  <c:v>21413.968963279302</c:v>
                </c:pt>
                <c:pt idx="11">
                  <c:v>19982.068381945901</c:v>
                </c:pt>
                <c:pt idx="12">
                  <c:v>20670.355735765599</c:v>
                </c:pt>
                <c:pt idx="13">
                  <c:v>15316.539142056599</c:v>
                </c:pt>
                <c:pt idx="14">
                  <c:v>11178.9352436916</c:v>
                </c:pt>
                <c:pt idx="15">
                  <c:v>10363.570178464601</c:v>
                </c:pt>
                <c:pt idx="16">
                  <c:v>11810.6176863076</c:v>
                </c:pt>
                <c:pt idx="17">
                  <c:v>9580.6002609321695</c:v>
                </c:pt>
                <c:pt idx="18">
                  <c:v>9133.4564375753107</c:v>
                </c:pt>
                <c:pt idx="19">
                  <c:v>6960.5176850586104</c:v>
                </c:pt>
                <c:pt idx="20">
                  <c:v>6957.9615670118801</c:v>
                </c:pt>
                <c:pt idx="21">
                  <c:v>7410.3518142031799</c:v>
                </c:pt>
                <c:pt idx="22">
                  <c:v>7617.6394387170603</c:v>
                </c:pt>
                <c:pt idx="23">
                  <c:v>7716.33486494915</c:v>
                </c:pt>
                <c:pt idx="24">
                  <c:v>9261.7888851033495</c:v>
                </c:pt>
                <c:pt idx="25">
                  <c:v>7941.0418413395901</c:v>
                </c:pt>
                <c:pt idx="26">
                  <c:v>7444.9718466901904</c:v>
                </c:pt>
                <c:pt idx="27">
                  <c:v>8183.2954540128803</c:v>
                </c:pt>
                <c:pt idx="28">
                  <c:v>7553.2719521673698</c:v>
                </c:pt>
                <c:pt idx="29">
                  <c:v>6474.4816563436798</c:v>
                </c:pt>
                <c:pt idx="30">
                  <c:v>6440.2937140211798</c:v>
                </c:pt>
                <c:pt idx="31">
                  <c:v>8296.1145860281704</c:v>
                </c:pt>
                <c:pt idx="32" formatCode="General">
                  <c:v>7634.9513242899529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078-4937-9BB7-C740D069647E}"/>
            </c:ext>
          </c:extLst>
        </c:ser>
        <c:ser>
          <c:idx val="1"/>
          <c:order val="1"/>
          <c:tx>
            <c:strRef>
              <c:f>charts!$J$1:$J$1</c:f>
              <c:strCache>
                <c:ptCount val="1"/>
                <c:pt idx="0">
                  <c:v>DCA Value</c:v>
                </c:pt>
              </c:strCache>
            </c:strRef>
          </c:tx>
          <c:spPr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charts!$A$2:$A$36</c:f>
              <c:numCache>
                <c:formatCode>yyyy\-mm\-dd</c:formatCode>
                <c:ptCount val="35"/>
                <c:pt idx="0">
                  <c:v>44300</c:v>
                </c:pt>
                <c:pt idx="1">
                  <c:v>44330</c:v>
                </c:pt>
                <c:pt idx="2">
                  <c:v>44361</c:v>
                </c:pt>
                <c:pt idx="3">
                  <c:v>44391</c:v>
                </c:pt>
                <c:pt idx="4">
                  <c:v>44422</c:v>
                </c:pt>
                <c:pt idx="5">
                  <c:v>44453</c:v>
                </c:pt>
                <c:pt idx="6">
                  <c:v>44483</c:v>
                </c:pt>
                <c:pt idx="7">
                  <c:v>44514</c:v>
                </c:pt>
                <c:pt idx="8">
                  <c:v>44544</c:v>
                </c:pt>
                <c:pt idx="9">
                  <c:v>44575</c:v>
                </c:pt>
                <c:pt idx="10">
                  <c:v>44606</c:v>
                </c:pt>
                <c:pt idx="11">
                  <c:v>44634</c:v>
                </c:pt>
                <c:pt idx="12">
                  <c:v>44665</c:v>
                </c:pt>
                <c:pt idx="13">
                  <c:v>44695</c:v>
                </c:pt>
                <c:pt idx="14">
                  <c:v>44726</c:v>
                </c:pt>
                <c:pt idx="15">
                  <c:v>44756</c:v>
                </c:pt>
                <c:pt idx="16">
                  <c:v>44787</c:v>
                </c:pt>
                <c:pt idx="17">
                  <c:v>44818</c:v>
                </c:pt>
                <c:pt idx="18">
                  <c:v>44848</c:v>
                </c:pt>
                <c:pt idx="19">
                  <c:v>44879</c:v>
                </c:pt>
                <c:pt idx="20">
                  <c:v>44909</c:v>
                </c:pt>
                <c:pt idx="21">
                  <c:v>44940</c:v>
                </c:pt>
                <c:pt idx="22">
                  <c:v>44971</c:v>
                </c:pt>
                <c:pt idx="23">
                  <c:v>44999</c:v>
                </c:pt>
                <c:pt idx="24">
                  <c:v>45030</c:v>
                </c:pt>
                <c:pt idx="25">
                  <c:v>45060</c:v>
                </c:pt>
                <c:pt idx="26">
                  <c:v>45091</c:v>
                </c:pt>
                <c:pt idx="27">
                  <c:v>45121</c:v>
                </c:pt>
                <c:pt idx="28">
                  <c:v>45152</c:v>
                </c:pt>
                <c:pt idx="29">
                  <c:v>45183</c:v>
                </c:pt>
                <c:pt idx="30">
                  <c:v>45213</c:v>
                </c:pt>
                <c:pt idx="31">
                  <c:v>45244</c:v>
                </c:pt>
                <c:pt idx="32">
                  <c:v>45274</c:v>
                </c:pt>
              </c:numCache>
            </c:numRef>
          </c:cat>
          <c:val>
            <c:numRef>
              <c:f>charts!$J$2:$J$36</c:f>
              <c:numCache>
                <c:formatCode>General</c:formatCode>
                <c:ptCount val="35"/>
                <c:pt idx="0">
                  <c:v>0</c:v>
                </c:pt>
                <c:pt idx="1">
                  <c:v>366.2</c:v>
                </c:pt>
                <c:pt idx="2">
                  <c:v>657.24515491800798</c:v>
                </c:pt>
                <c:pt idx="3">
                  <c:v>913.26140217818397</c:v>
                </c:pt>
                <c:pt idx="4">
                  <c:v>1698.3619111870501</c:v>
                </c:pt>
                <c:pt idx="5">
                  <c:v>2021.51697577918</c:v>
                </c:pt>
                <c:pt idx="6">
                  <c:v>2950.5229720604202</c:v>
                </c:pt>
                <c:pt idx="7">
                  <c:v>3709.17399145011</c:v>
                </c:pt>
                <c:pt idx="8">
                  <c:v>3132.9050373018499</c:v>
                </c:pt>
                <c:pt idx="9">
                  <c:v>3144.2224040789501</c:v>
                </c:pt>
                <c:pt idx="10">
                  <c:v>3506.7704143975702</c:v>
                </c:pt>
                <c:pt idx="11">
                  <c:v>3697.8747087236002</c:v>
                </c:pt>
                <c:pt idx="12">
                  <c:v>4263.5768153070703</c:v>
                </c:pt>
                <c:pt idx="13">
                  <c:v>3597.4888460830498</c:v>
                </c:pt>
                <c:pt idx="14">
                  <c:v>3051.8851532779599</c:v>
                </c:pt>
                <c:pt idx="15">
                  <c:v>3294.6845280950902</c:v>
                </c:pt>
                <c:pt idx="16">
                  <c:v>4262.6873342178897</c:v>
                </c:pt>
                <c:pt idx="17">
                  <c:v>3952.1647090736801</c:v>
                </c:pt>
                <c:pt idx="18">
                  <c:v>4283.3796573501704</c:v>
                </c:pt>
                <c:pt idx="19">
                  <c:v>3795.6792020257699</c:v>
                </c:pt>
                <c:pt idx="20">
                  <c:v>4373.4507739410901</c:v>
                </c:pt>
                <c:pt idx="21">
                  <c:v>5259.4376557406204</c:v>
                </c:pt>
                <c:pt idx="22">
                  <c:v>6058.1483741929896</c:v>
                </c:pt>
                <c:pt idx="23">
                  <c:v>6797.5186563162297</c:v>
                </c:pt>
                <c:pt idx="24">
                  <c:v>8948.7429885878191</c:v>
                </c:pt>
                <c:pt idx="25" formatCode="#,##0.00\ [$€-C0A];[Red]\-#,##0.00\ [$€-C0A]">
                  <c:v>8385.5952836939105</c:v>
                </c:pt>
                <c:pt idx="26" formatCode="#,##0.00\ [$€-C0A];[Red]\-#,##0.00\ [$€-C0A]">
                  <c:v>8606.6762678297091</c:v>
                </c:pt>
                <c:pt idx="27" formatCode="#,##0.00\ [$€-C0A];[Red]\-#,##0.00\ [$€-C0A]">
                  <c:v>10261.937831813</c:v>
                </c:pt>
                <c:pt idx="28" formatCode="#,##0.00\ [$€-C0A];[Red]\-#,##0.00\ [$€-C0A]">
                  <c:v>10278.6545727148</c:v>
                </c:pt>
                <c:pt idx="29" formatCode="#,##0.00\ [$€-C0A];[Red]\-#,##0.00\ [$€-C0A]">
                  <c:v>9666.0232430514807</c:v>
                </c:pt>
                <c:pt idx="30" formatCode="#,##0.00\ [$€-C0A];[Red]\-#,##0.00\ [$€-C0A]">
                  <c:v>10563.740163909401</c:v>
                </c:pt>
                <c:pt idx="31" formatCode="#,##0.00\ [$€-C0A];[Red]\-#,##0.00\ [$€-C0A]">
                  <c:v>14614.9076350302</c:v>
                </c:pt>
                <c:pt idx="32" formatCode="#,##0.00\ [$€-C0A];[Red]\-#,##0.00\ [$€-C0A]">
                  <c:v>14432.618185860574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078-4937-9BB7-C740D0696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>
              <a:noFill/>
            </a:ln>
          </c:spPr>
        </c:hiLowLines>
        <c:marker val="1"/>
        <c:smooth val="0"/>
        <c:axId val="54371549"/>
        <c:axId val="41411257"/>
      </c:lineChart>
      <c:dateAx>
        <c:axId val="54371549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41411257"/>
        <c:crosses val="autoZero"/>
        <c:auto val="1"/>
        <c:lblOffset val="100"/>
        <c:baseTimeUnit val="months"/>
      </c:dateAx>
      <c:valAx>
        <c:axId val="41411257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54371549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egendPos val="r"/>
      <c:layout>
        <c:manualLayout>
          <c:xMode val="edge"/>
          <c:yMode val="edge"/>
          <c:x val="0.12166448964359"/>
          <c:y val="0.68633366856632005"/>
          <c:w val="0.26828813137596402"/>
          <c:h val="0.21345552078676799"/>
        </c:manualLayout>
      </c:layout>
      <c:overlay val="1"/>
      <c:spPr>
        <a:solidFill>
          <a:srgbClr val="FFFFFF"/>
        </a:solidFill>
        <a:ln>
          <a:noFill/>
        </a:ln>
      </c:spPr>
      <c:txPr>
        <a:bodyPr/>
        <a:lstStyle/>
        <a:p>
          <a:pPr>
            <a:defRPr sz="1000" b="0" strike="noStrike" spc="-1">
              <a:latin typeface="Arial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>
      <a:noFill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charts!$H$1:$H$1</c:f>
              <c:strCache>
                <c:ptCount val="1"/>
                <c:pt idx="0">
                  <c:v>integrated_exit_value</c:v>
                </c:pt>
              </c:strCache>
            </c:strRef>
          </c:tx>
          <c:spPr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44300</c:v>
                </c:pt>
                <c:pt idx="1">
                  <c:v>44330</c:v>
                </c:pt>
                <c:pt idx="2">
                  <c:v>44361</c:v>
                </c:pt>
                <c:pt idx="3">
                  <c:v>44391</c:v>
                </c:pt>
                <c:pt idx="4">
                  <c:v>44422</c:v>
                </c:pt>
                <c:pt idx="5">
                  <c:v>44453</c:v>
                </c:pt>
                <c:pt idx="6">
                  <c:v>44483</c:v>
                </c:pt>
                <c:pt idx="7">
                  <c:v>44514</c:v>
                </c:pt>
                <c:pt idx="8">
                  <c:v>44544</c:v>
                </c:pt>
                <c:pt idx="9">
                  <c:v>44575</c:v>
                </c:pt>
                <c:pt idx="10">
                  <c:v>44606</c:v>
                </c:pt>
                <c:pt idx="11">
                  <c:v>44634</c:v>
                </c:pt>
                <c:pt idx="12">
                  <c:v>44665</c:v>
                </c:pt>
                <c:pt idx="13">
                  <c:v>44695</c:v>
                </c:pt>
                <c:pt idx="14">
                  <c:v>44726</c:v>
                </c:pt>
                <c:pt idx="15">
                  <c:v>44756</c:v>
                </c:pt>
                <c:pt idx="16">
                  <c:v>44787</c:v>
                </c:pt>
                <c:pt idx="17">
                  <c:v>44818</c:v>
                </c:pt>
                <c:pt idx="18">
                  <c:v>44848</c:v>
                </c:pt>
                <c:pt idx="19">
                  <c:v>44879</c:v>
                </c:pt>
                <c:pt idx="20">
                  <c:v>44909</c:v>
                </c:pt>
                <c:pt idx="21">
                  <c:v>44940</c:v>
                </c:pt>
                <c:pt idx="22">
                  <c:v>44971</c:v>
                </c:pt>
                <c:pt idx="23">
                  <c:v>44999</c:v>
                </c:pt>
                <c:pt idx="24">
                  <c:v>45030</c:v>
                </c:pt>
                <c:pt idx="25">
                  <c:v>45060</c:v>
                </c:pt>
                <c:pt idx="26">
                  <c:v>45091</c:v>
                </c:pt>
                <c:pt idx="27">
                  <c:v>45121</c:v>
                </c:pt>
                <c:pt idx="28">
                  <c:v>45152</c:v>
                </c:pt>
                <c:pt idx="29">
                  <c:v>45183</c:v>
                </c:pt>
                <c:pt idx="30">
                  <c:v>45213</c:v>
                </c:pt>
                <c:pt idx="31">
                  <c:v>45244</c:v>
                </c:pt>
                <c:pt idx="32">
                  <c:v>45274</c:v>
                </c:pt>
              </c:numCache>
            </c:numRef>
          </c:cat>
          <c:val>
            <c:numRef>
              <c:f>charts!$H$2:$H$107</c:f>
              <c:numCache>
                <c:formatCode>#,##0.00\ [$€-803];[Red]\-#,##0.00\ [$€-803]</c:formatCode>
                <c:ptCount val="106"/>
                <c:pt idx="1">
                  <c:v>-951.46533225436497</c:v>
                </c:pt>
                <c:pt idx="2">
                  <c:v>-3520.5416215871596</c:v>
                </c:pt>
                <c:pt idx="3">
                  <c:v>-9652.1568960956793</c:v>
                </c:pt>
                <c:pt idx="4">
                  <c:v>-16652.530163776475</c:v>
                </c:pt>
                <c:pt idx="5">
                  <c:v>-23336.028618029319</c:v>
                </c:pt>
                <c:pt idx="6">
                  <c:v>-28267.770021571327</c:v>
                </c:pt>
                <c:pt idx="7">
                  <c:v>-28183.90652322767</c:v>
                </c:pt>
                <c:pt idx="8">
                  <c:v>-30539.856590616197</c:v>
                </c:pt>
                <c:pt idx="9">
                  <c:v>-38707.578366544774</c:v>
                </c:pt>
                <c:pt idx="10">
                  <c:v>-48453.272045561636</c:v>
                </c:pt>
                <c:pt idx="11">
                  <c:v>-58897.073222949024</c:v>
                </c:pt>
                <c:pt idx="12">
                  <c:v>-69498.263064093277</c:v>
                </c:pt>
                <c:pt idx="13">
                  <c:v>-82216.734025182173</c:v>
                </c:pt>
                <c:pt idx="14">
                  <c:v>-99464.356082308077</c:v>
                </c:pt>
                <c:pt idx="15">
                  <c:v>-118970.82277122998</c:v>
                </c:pt>
                <c:pt idx="16">
                  <c:v>-137942.72263884387</c:v>
                </c:pt>
                <c:pt idx="17">
                  <c:v>-157086.28601522397</c:v>
                </c:pt>
                <c:pt idx="18">
                  <c:v>-177347.51271597022</c:v>
                </c:pt>
                <c:pt idx="19">
                  <c:v>-198696.76250465328</c:v>
                </c:pt>
                <c:pt idx="20">
                  <c:v>-220910.63052861803</c:v>
                </c:pt>
                <c:pt idx="21">
                  <c:v>-242675.34128801047</c:v>
                </c:pt>
                <c:pt idx="22">
                  <c:v>-263884.85181155032</c:v>
                </c:pt>
                <c:pt idx="23">
                  <c:v>-284714.88335971721</c:v>
                </c:pt>
                <c:pt idx="24">
                  <c:v>-304495.22658469103</c:v>
                </c:pt>
                <c:pt idx="25">
                  <c:v>-323819.23052146961</c:v>
                </c:pt>
                <c:pt idx="26">
                  <c:v>-343705.94017745473</c:v>
                </c:pt>
                <c:pt idx="27">
                  <c:v>-363122.36097710318</c:v>
                </c:pt>
                <c:pt idx="28">
                  <c:v>-382133.72237401304</c:v>
                </c:pt>
                <c:pt idx="29">
                  <c:v>-401645.07156975748</c:v>
                </c:pt>
                <c:pt idx="30">
                  <c:v>-421356.72328457504</c:v>
                </c:pt>
                <c:pt idx="31">
                  <c:v>-439797.80663455033</c:v>
                </c:pt>
                <c:pt idx="32">
                  <c:v>-457280.01652939123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983-4BF1-98F2-F3BF07BE69EE}"/>
            </c:ext>
          </c:extLst>
        </c:ser>
        <c:ser>
          <c:idx val="1"/>
          <c:order val="1"/>
          <c:tx>
            <c:strRef>
              <c:f>charts!$L$1:$L$1</c:f>
              <c:strCache>
                <c:ptCount val="1"/>
                <c:pt idx="0">
                  <c:v>integrated_dca_value</c:v>
                </c:pt>
              </c:strCache>
            </c:strRef>
          </c:tx>
          <c:spPr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44300</c:v>
                </c:pt>
                <c:pt idx="1">
                  <c:v>44330</c:v>
                </c:pt>
                <c:pt idx="2">
                  <c:v>44361</c:v>
                </c:pt>
                <c:pt idx="3">
                  <c:v>44391</c:v>
                </c:pt>
                <c:pt idx="4">
                  <c:v>44422</c:v>
                </c:pt>
                <c:pt idx="5">
                  <c:v>44453</c:v>
                </c:pt>
                <c:pt idx="6">
                  <c:v>44483</c:v>
                </c:pt>
                <c:pt idx="7">
                  <c:v>44514</c:v>
                </c:pt>
                <c:pt idx="8">
                  <c:v>44544</c:v>
                </c:pt>
                <c:pt idx="9">
                  <c:v>44575</c:v>
                </c:pt>
                <c:pt idx="10">
                  <c:v>44606</c:v>
                </c:pt>
                <c:pt idx="11">
                  <c:v>44634</c:v>
                </c:pt>
                <c:pt idx="12">
                  <c:v>44665</c:v>
                </c:pt>
                <c:pt idx="13">
                  <c:v>44695</c:v>
                </c:pt>
                <c:pt idx="14">
                  <c:v>44726</c:v>
                </c:pt>
                <c:pt idx="15">
                  <c:v>44756</c:v>
                </c:pt>
                <c:pt idx="16">
                  <c:v>44787</c:v>
                </c:pt>
                <c:pt idx="17">
                  <c:v>44818</c:v>
                </c:pt>
                <c:pt idx="18">
                  <c:v>44848</c:v>
                </c:pt>
                <c:pt idx="19">
                  <c:v>44879</c:v>
                </c:pt>
                <c:pt idx="20">
                  <c:v>44909</c:v>
                </c:pt>
                <c:pt idx="21">
                  <c:v>44940</c:v>
                </c:pt>
                <c:pt idx="22">
                  <c:v>44971</c:v>
                </c:pt>
                <c:pt idx="23">
                  <c:v>44999</c:v>
                </c:pt>
                <c:pt idx="24">
                  <c:v>45030</c:v>
                </c:pt>
                <c:pt idx="25">
                  <c:v>45060</c:v>
                </c:pt>
                <c:pt idx="26">
                  <c:v>45091</c:v>
                </c:pt>
                <c:pt idx="27">
                  <c:v>45121</c:v>
                </c:pt>
                <c:pt idx="28">
                  <c:v>45152</c:v>
                </c:pt>
                <c:pt idx="29">
                  <c:v>45183</c:v>
                </c:pt>
                <c:pt idx="30">
                  <c:v>45213</c:v>
                </c:pt>
                <c:pt idx="31">
                  <c:v>45244</c:v>
                </c:pt>
                <c:pt idx="32">
                  <c:v>45274</c:v>
                </c:pt>
              </c:numCache>
            </c:numRef>
          </c:cat>
          <c:val>
            <c:numRef>
              <c:f>charts!$L$2:$L$107</c:f>
              <c:numCache>
                <c:formatCode>#,##0.00\ [$€-803];[Red]\-#,##0.00\ [$€-803]</c:formatCode>
                <c:ptCount val="106"/>
                <c:pt idx="1">
                  <c:v>183.1</c:v>
                </c:pt>
                <c:pt idx="2">
                  <c:v>694.82257745900404</c:v>
                </c:pt>
                <c:pt idx="3">
                  <c:v>1480.0758560070999</c:v>
                </c:pt>
                <c:pt idx="4">
                  <c:v>2785.8875126897169</c:v>
                </c:pt>
                <c:pt idx="5">
                  <c:v>4645.8269561728321</c:v>
                </c:pt>
                <c:pt idx="6">
                  <c:v>7131.8469300926317</c:v>
                </c:pt>
                <c:pt idx="7">
                  <c:v>10461.695411847897</c:v>
                </c:pt>
                <c:pt idx="8">
                  <c:v>13882.734926223877</c:v>
                </c:pt>
                <c:pt idx="9">
                  <c:v>17021.298646914278</c:v>
                </c:pt>
                <c:pt idx="10">
                  <c:v>20346.795056152539</c:v>
                </c:pt>
                <c:pt idx="11">
                  <c:v>23949.117617713124</c:v>
                </c:pt>
                <c:pt idx="12">
                  <c:v>27929.84337972846</c:v>
                </c:pt>
                <c:pt idx="13">
                  <c:v>31860.376210423521</c:v>
                </c:pt>
                <c:pt idx="14">
                  <c:v>35185.063210104025</c:v>
                </c:pt>
                <c:pt idx="15">
                  <c:v>38358.348050790548</c:v>
                </c:pt>
                <c:pt idx="16">
                  <c:v>42137.033981947039</c:v>
                </c:pt>
                <c:pt idx="17">
                  <c:v>46244.460003592823</c:v>
                </c:pt>
                <c:pt idx="18">
                  <c:v>50362.232186804751</c:v>
                </c:pt>
                <c:pt idx="19">
                  <c:v>54401.761616492724</c:v>
                </c:pt>
                <c:pt idx="20">
                  <c:v>58486.326604476155</c:v>
                </c:pt>
                <c:pt idx="21">
                  <c:v>63302.770819317011</c:v>
                </c:pt>
                <c:pt idx="22">
                  <c:v>68961.563834283821</c:v>
                </c:pt>
                <c:pt idx="23">
                  <c:v>75389.397349538427</c:v>
                </c:pt>
                <c:pt idx="24">
                  <c:v>83262.528171990445</c:v>
                </c:pt>
                <c:pt idx="25">
                  <c:v>91929.697308131304</c:v>
                </c:pt>
                <c:pt idx="26">
                  <c:v>100425.83308389311</c:v>
                </c:pt>
                <c:pt idx="27">
                  <c:v>109860.14013371446</c:v>
                </c:pt>
                <c:pt idx="28">
                  <c:v>120130.43633597836</c:v>
                </c:pt>
                <c:pt idx="29">
                  <c:v>130102.7752438615</c:v>
                </c:pt>
                <c:pt idx="30">
                  <c:v>140217.65694734195</c:v>
                </c:pt>
                <c:pt idx="31">
                  <c:v>152806.98084681176</c:v>
                </c:pt>
                <c:pt idx="32">
                  <c:v>167330.74375725715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983-4BF1-98F2-F3BF07BE69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>
              <a:noFill/>
            </a:ln>
          </c:spPr>
        </c:hiLowLines>
        <c:marker val="1"/>
        <c:smooth val="0"/>
        <c:axId val="67798566"/>
        <c:axId val="10487697"/>
      </c:lineChart>
      <c:dateAx>
        <c:axId val="67798566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10487697"/>
        <c:crosses val="autoZero"/>
        <c:auto val="1"/>
        <c:lblOffset val="100"/>
        <c:baseTimeUnit val="months"/>
      </c:dateAx>
      <c:valAx>
        <c:axId val="10487697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67798566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egendPos val="b"/>
      <c:overlay val="0"/>
      <c:spPr>
        <a:noFill/>
        <a:ln>
          <a:noFill/>
        </a:ln>
      </c:spPr>
      <c:txPr>
        <a:bodyPr/>
        <a:lstStyle/>
        <a:p>
          <a:pPr>
            <a:defRPr sz="1000" b="0" strike="noStrike" spc="-1">
              <a:latin typeface="Arial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c:style val="2"/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charts!$F$1:$F$1</c:f>
              <c:strCache>
                <c:ptCount val="1"/>
                <c:pt idx="0">
                  <c:v>Exit value</c:v>
                </c:pt>
              </c:strCache>
            </c:strRef>
          </c:tx>
          <c:spPr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charts!$A$2:$A$107</c:f>
              <c:numCache>
                <c:formatCode>yyyy\-mm\-dd</c:formatCode>
                <c:ptCount val="106"/>
                <c:pt idx="0">
                  <c:v>44300</c:v>
                </c:pt>
                <c:pt idx="1">
                  <c:v>44330</c:v>
                </c:pt>
                <c:pt idx="2">
                  <c:v>44361</c:v>
                </c:pt>
                <c:pt idx="3">
                  <c:v>44391</c:v>
                </c:pt>
                <c:pt idx="4">
                  <c:v>44422</c:v>
                </c:pt>
                <c:pt idx="5">
                  <c:v>44453</c:v>
                </c:pt>
                <c:pt idx="6">
                  <c:v>44483</c:v>
                </c:pt>
                <c:pt idx="7">
                  <c:v>44514</c:v>
                </c:pt>
                <c:pt idx="8">
                  <c:v>44544</c:v>
                </c:pt>
                <c:pt idx="9">
                  <c:v>44575</c:v>
                </c:pt>
                <c:pt idx="10">
                  <c:v>44606</c:v>
                </c:pt>
                <c:pt idx="11">
                  <c:v>44634</c:v>
                </c:pt>
                <c:pt idx="12">
                  <c:v>44665</c:v>
                </c:pt>
                <c:pt idx="13">
                  <c:v>44695</c:v>
                </c:pt>
                <c:pt idx="14">
                  <c:v>44726</c:v>
                </c:pt>
                <c:pt idx="15">
                  <c:v>44756</c:v>
                </c:pt>
                <c:pt idx="16">
                  <c:v>44787</c:v>
                </c:pt>
                <c:pt idx="17">
                  <c:v>44818</c:v>
                </c:pt>
                <c:pt idx="18">
                  <c:v>44848</c:v>
                </c:pt>
                <c:pt idx="19">
                  <c:v>44879</c:v>
                </c:pt>
                <c:pt idx="20">
                  <c:v>44909</c:v>
                </c:pt>
                <c:pt idx="21">
                  <c:v>44940</c:v>
                </c:pt>
                <c:pt idx="22">
                  <c:v>44971</c:v>
                </c:pt>
                <c:pt idx="23">
                  <c:v>44999</c:v>
                </c:pt>
                <c:pt idx="24">
                  <c:v>45030</c:v>
                </c:pt>
                <c:pt idx="25">
                  <c:v>45060</c:v>
                </c:pt>
                <c:pt idx="26">
                  <c:v>45091</c:v>
                </c:pt>
                <c:pt idx="27">
                  <c:v>45121</c:v>
                </c:pt>
                <c:pt idx="28">
                  <c:v>45152</c:v>
                </c:pt>
                <c:pt idx="29">
                  <c:v>45183</c:v>
                </c:pt>
                <c:pt idx="30">
                  <c:v>45213</c:v>
                </c:pt>
                <c:pt idx="31">
                  <c:v>45244</c:v>
                </c:pt>
                <c:pt idx="32">
                  <c:v>45274</c:v>
                </c:pt>
              </c:numCache>
            </c:numRef>
          </c:cat>
          <c:val>
            <c:numRef>
              <c:f>charts!$F$2:$F$107</c:f>
              <c:numCache>
                <c:formatCode>#,##0.00\ [$€-803];[Red]\-#,##0.00\ [$€-803]</c:formatCode>
                <c:ptCount val="106"/>
                <c:pt idx="0">
                  <c:v>-330</c:v>
                </c:pt>
                <c:pt idx="1">
                  <c:v>-1572.9306645087299</c:v>
                </c:pt>
                <c:pt idx="2">
                  <c:v>-3565.2219141568598</c:v>
                </c:pt>
                <c:pt idx="3">
                  <c:v>-8698.0086348601799</c:v>
                </c:pt>
                <c:pt idx="4">
                  <c:v>-5302.73790050141</c:v>
                </c:pt>
                <c:pt idx="5">
                  <c:v>-8064.2590080042801</c:v>
                </c:pt>
                <c:pt idx="6">
                  <c:v>-1799.22379907974</c:v>
                </c:pt>
                <c:pt idx="7">
                  <c:v>1966.9507957670501</c:v>
                </c:pt>
                <c:pt idx="8">
                  <c:v>-6678.8509305441003</c:v>
                </c:pt>
                <c:pt idx="9">
                  <c:v>-9656.5926213130497</c:v>
                </c:pt>
                <c:pt idx="10">
                  <c:v>-9834.7947367206707</c:v>
                </c:pt>
                <c:pt idx="11">
                  <c:v>-11052.807618054099</c:v>
                </c:pt>
                <c:pt idx="12">
                  <c:v>-10149.5720642344</c:v>
                </c:pt>
                <c:pt idx="13">
                  <c:v>-15287.3698579434</c:v>
                </c:pt>
                <c:pt idx="14">
                  <c:v>-19207.874256308402</c:v>
                </c:pt>
                <c:pt idx="15">
                  <c:v>-19805.0591215354</c:v>
                </c:pt>
                <c:pt idx="16">
                  <c:v>-18138.7406136924</c:v>
                </c:pt>
                <c:pt idx="17" formatCode="General">
                  <c:v>-20148.386139067799</c:v>
                </c:pt>
                <c:pt idx="18" formatCode="General">
                  <c:v>-20374.067262424702</c:v>
                </c:pt>
                <c:pt idx="19" formatCode="General">
                  <c:v>-22324.432314941401</c:v>
                </c:pt>
                <c:pt idx="20" formatCode="General">
                  <c:v>-22103.303732988101</c:v>
                </c:pt>
                <c:pt idx="21" formatCode="General">
                  <c:v>-21426.1177857968</c:v>
                </c:pt>
                <c:pt idx="22" formatCode="General">
                  <c:v>-20992.9032612829</c:v>
                </c:pt>
                <c:pt idx="23" formatCode="General">
                  <c:v>-20667.159835050901</c:v>
                </c:pt>
                <c:pt idx="24" formatCode="General">
                  <c:v>-18893.526614896698</c:v>
                </c:pt>
                <c:pt idx="25" formatCode="#,##0.00\ [$€-C0A];[Red]\-#,##0.00\ [$€-C0A]">
                  <c:v>-19754.481258660398</c:v>
                </c:pt>
                <c:pt idx="26" formatCode="#,##0.00\ [$€-C0A];[Red]\-#,##0.00\ [$€-C0A]">
                  <c:v>-20018.938053309801</c:v>
                </c:pt>
                <c:pt idx="27" formatCode="#,##0.00\ [$€-C0A];[Red]\-#,##0.00\ [$€-C0A]">
                  <c:v>-18813.903545987101</c:v>
                </c:pt>
                <c:pt idx="28" formatCode="#,##0.00\ [$€-C0A];[Red]\-#,##0.00\ [$€-C0A]">
                  <c:v>-19208.819247832598</c:v>
                </c:pt>
                <c:pt idx="29" formatCode="#,##0.00\ [$€-C0A];[Red]\-#,##0.00\ [$€-C0A]">
                  <c:v>-19813.879143656301</c:v>
                </c:pt>
                <c:pt idx="30" formatCode="#,##0.00\ [$€-C0A];[Red]\-#,##0.00\ [$€-C0A]">
                  <c:v>-19609.424285978799</c:v>
                </c:pt>
                <c:pt idx="31" formatCode="#,##0.00\ [$€-C0A];[Red]\-#,##0.00\ [$€-C0A]">
                  <c:v>-17272.742413971799</c:v>
                </c:pt>
                <c:pt idx="32" formatCode="#,##0.00\ [$€-C0A];[Red]\-#,##0.00\ [$€-C0A]">
                  <c:v>-17691.677375710045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8A-4EE3-B71A-7B6AEE1AEC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>
              <a:noFill/>
            </a:ln>
          </c:spPr>
        </c:hiLowLines>
        <c:marker val="1"/>
        <c:smooth val="0"/>
        <c:axId val="79516094"/>
        <c:axId val="47466110"/>
      </c:lineChart>
      <c:dateAx>
        <c:axId val="79516094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47466110"/>
        <c:crosses val="autoZero"/>
        <c:auto val="1"/>
        <c:lblOffset val="100"/>
        <c:baseTimeUnit val="months"/>
      </c:dateAx>
      <c:valAx>
        <c:axId val="47466110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#,##0.00\ [$€-803];[Red]\-#,##0.00\ [$€-803]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latin typeface="Arial"/>
              </a:defRPr>
            </a:pPr>
            <a:endParaRPr lang="en-US"/>
          </a:p>
        </c:txPr>
        <c:crossAx val="79516094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egendPos val="b"/>
      <c:overlay val="0"/>
      <c:spPr>
        <a:noFill/>
        <a:ln>
          <a:noFill/>
        </a:ln>
      </c:spPr>
      <c:txPr>
        <a:bodyPr/>
        <a:lstStyle/>
        <a:p>
          <a:pPr>
            <a:defRPr sz="1000" b="0" strike="noStrike" spc="-1">
              <a:latin typeface="Arial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96480</xdr:colOff>
      <xdr:row>1</xdr:row>
      <xdr:rowOff>42840</xdr:rowOff>
    </xdr:from>
    <xdr:to>
      <xdr:col>23</xdr:col>
      <xdr:colOff>192960</xdr:colOff>
      <xdr:row>21</xdr:row>
      <xdr:rowOff>19500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16</xdr:col>
      <xdr:colOff>120240</xdr:colOff>
      <xdr:row>22</xdr:row>
      <xdr:rowOff>16920</xdr:rowOff>
    </xdr:from>
    <xdr:to>
      <xdr:col>23</xdr:col>
      <xdr:colOff>213120</xdr:colOff>
      <xdr:row>41</xdr:row>
      <xdr:rowOff>155880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23</xdr:col>
      <xdr:colOff>763560</xdr:colOff>
      <xdr:row>1</xdr:row>
      <xdr:rowOff>78120</xdr:rowOff>
    </xdr:from>
    <xdr:to>
      <xdr:col>31</xdr:col>
      <xdr:colOff>58950</xdr:colOff>
      <xdr:row>21</xdr:row>
      <xdr:rowOff>58590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16</xdr:col>
      <xdr:colOff>130320</xdr:colOff>
      <xdr:row>43</xdr:row>
      <xdr:rowOff>69120</xdr:rowOff>
    </xdr:from>
    <xdr:to>
      <xdr:col>23</xdr:col>
      <xdr:colOff>207960</xdr:colOff>
      <xdr:row>63</xdr:row>
      <xdr:rowOff>58800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23</xdr:col>
      <xdr:colOff>783000</xdr:colOff>
      <xdr:row>22</xdr:row>
      <xdr:rowOff>109440</xdr:rowOff>
    </xdr:from>
    <xdr:to>
      <xdr:col>31</xdr:col>
      <xdr:colOff>55530</xdr:colOff>
      <xdr:row>42</xdr:row>
      <xdr:rowOff>78480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23</xdr:col>
      <xdr:colOff>795960</xdr:colOff>
      <xdr:row>43</xdr:row>
      <xdr:rowOff>36360</xdr:rowOff>
    </xdr:from>
    <xdr:to>
      <xdr:col>31</xdr:col>
      <xdr:colOff>60540</xdr:colOff>
      <xdr:row>63</xdr:row>
      <xdr:rowOff>16140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24</xdr:col>
      <xdr:colOff>41760</xdr:colOff>
      <xdr:row>65</xdr:row>
      <xdr:rowOff>58320</xdr:rowOff>
    </xdr:from>
    <xdr:to>
      <xdr:col>31</xdr:col>
      <xdr:colOff>111600</xdr:colOff>
      <xdr:row>85</xdr:row>
      <xdr:rowOff>57870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zoomScale="75" zoomScaleNormal="75" workbookViewId="0">
      <selection activeCell="A2" sqref="A2"/>
    </sheetView>
  </sheetViews>
  <sheetFormatPr defaultRowHeight="13.2" x14ac:dyDescent="0.25"/>
  <cols>
    <col min="1" max="1025" width="11.5546875"/>
  </cols>
  <sheetData>
    <row r="1" spans="1:1" ht="15.6" x14ac:dyDescent="0.25">
      <c r="A1" t="s">
        <v>0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65"/>
  <sheetViews>
    <sheetView topLeftCell="B1" zoomScale="85" zoomScaleNormal="85" workbookViewId="0">
      <selection activeCell="V53" sqref="V53"/>
    </sheetView>
  </sheetViews>
  <sheetFormatPr defaultRowHeight="13.2" x14ac:dyDescent="0.25"/>
  <cols>
    <col min="1" max="1" width="11.6640625" customWidth="1"/>
    <col min="2" max="3" width="10.5546875" customWidth="1"/>
    <col min="4" max="4" width="17.6640625" customWidth="1"/>
    <col min="5" max="5" width="15.21875" customWidth="1"/>
    <col min="6" max="6" width="7.88671875" customWidth="1"/>
    <col min="7" max="7" width="10.5546875" customWidth="1"/>
    <col min="8" max="8" width="10.44140625" customWidth="1"/>
    <col min="9" max="9" width="12" customWidth="1"/>
    <col min="10" max="10" width="10.33203125" customWidth="1"/>
    <col min="11" max="11" width="13.6640625" style="1" customWidth="1"/>
    <col min="12" max="12" width="14.6640625" style="1" customWidth="1"/>
    <col min="13" max="13" width="11.5546875" style="1"/>
    <col min="14" max="14" width="16.5546875" style="1" customWidth="1"/>
    <col min="15" max="16" width="11.5546875" style="1"/>
    <col min="17" max="21" width="11.5546875"/>
    <col min="22" max="22" width="11.5546875" style="1"/>
    <col min="23" max="1025" width="11.5546875"/>
  </cols>
  <sheetData>
    <row r="1" spans="1:2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T1" t="s">
        <v>17</v>
      </c>
      <c r="U1" t="s">
        <v>18</v>
      </c>
      <c r="V1" s="1" t="s">
        <v>19</v>
      </c>
    </row>
    <row r="2" spans="1:26" x14ac:dyDescent="0.25">
      <c r="A2">
        <v>0</v>
      </c>
      <c r="C2" s="2">
        <v>44300</v>
      </c>
      <c r="D2" t="s">
        <v>20</v>
      </c>
      <c r="I2">
        <f>VLOOKUP(C2,historical_prices!$A:$F,6)</f>
        <v>52822.541015499999</v>
      </c>
      <c r="J2">
        <v>0</v>
      </c>
      <c r="K2" s="1">
        <v>0</v>
      </c>
      <c r="L2" s="1">
        <f t="shared" ref="L2:L33" si="0">K2+(J2*I2)</f>
        <v>0</v>
      </c>
      <c r="M2" s="1">
        <v>43944.33</v>
      </c>
      <c r="P2" s="1">
        <v>0</v>
      </c>
      <c r="T2">
        <f t="shared" ref="T2:T33" si="1">IF(D2="installment payment",(G2*-1)/I2,0)</f>
        <v>0</v>
      </c>
      <c r="U2">
        <v>0</v>
      </c>
      <c r="V2" s="1">
        <f t="shared" ref="V2:V33" si="2">U2*I2</f>
        <v>0</v>
      </c>
    </row>
    <row r="3" spans="1:26" x14ac:dyDescent="0.25">
      <c r="A3">
        <v>1</v>
      </c>
      <c r="C3" s="2">
        <v>44300</v>
      </c>
      <c r="D3" t="s">
        <v>21</v>
      </c>
      <c r="E3" t="s">
        <v>22</v>
      </c>
      <c r="F3" t="s">
        <v>23</v>
      </c>
      <c r="G3">
        <v>33000</v>
      </c>
      <c r="I3">
        <f>VLOOKUP(C3,historical_prices!$A:$F,6)</f>
        <v>52822.541015499999</v>
      </c>
      <c r="J3">
        <f t="shared" ref="J3:J34" si="3">H3+J2</f>
        <v>0</v>
      </c>
      <c r="K3" s="1">
        <f t="shared" ref="K3:K34" si="4">G3+K2</f>
        <v>33000</v>
      </c>
      <c r="L3" s="1">
        <f t="shared" si="0"/>
        <v>33000</v>
      </c>
      <c r="M3" s="1">
        <f t="shared" ref="M3:M34" si="5">M2+IF(D3="installment payment",G3,0)</f>
        <v>43944.33</v>
      </c>
      <c r="N3" s="1">
        <v>33000</v>
      </c>
      <c r="O3" s="1">
        <f t="shared" ref="O3:O34" si="6">M3-N3</f>
        <v>10944.330000000002</v>
      </c>
      <c r="P3" s="1">
        <f t="shared" ref="P3:P34" si="7">(L3)-N3-(N3*0.01)</f>
        <v>-330</v>
      </c>
      <c r="Q3" s="3"/>
      <c r="R3" s="3"/>
      <c r="T3">
        <f t="shared" si="1"/>
        <v>0</v>
      </c>
      <c r="U3">
        <f t="shared" ref="U3:U34" si="8">U2+T3</f>
        <v>0</v>
      </c>
      <c r="V3" s="1">
        <f t="shared" si="2"/>
        <v>0</v>
      </c>
      <c r="W3" s="3"/>
      <c r="X3" s="3"/>
    </row>
    <row r="4" spans="1:26" x14ac:dyDescent="0.25">
      <c r="A4">
        <v>2</v>
      </c>
      <c r="C4" s="2">
        <v>44300</v>
      </c>
      <c r="D4" t="s">
        <v>24</v>
      </c>
      <c r="E4" t="s">
        <v>25</v>
      </c>
      <c r="F4" t="s">
        <v>23</v>
      </c>
      <c r="G4">
        <v>-5000</v>
      </c>
      <c r="H4">
        <f>(G4*-1)/I4</f>
        <v>9.4656559564842285E-2</v>
      </c>
      <c r="I4">
        <f>VLOOKUP(C4,historical_prices!$A:$F,6)</f>
        <v>52822.541015499999</v>
      </c>
      <c r="J4">
        <f t="shared" si="3"/>
        <v>9.4656559564842285E-2</v>
      </c>
      <c r="K4" s="1">
        <f t="shared" si="4"/>
        <v>28000</v>
      </c>
      <c r="L4" s="1">
        <f t="shared" si="0"/>
        <v>33000</v>
      </c>
      <c r="M4" s="1">
        <f t="shared" si="5"/>
        <v>43944.33</v>
      </c>
      <c r="N4" s="1">
        <v>33000</v>
      </c>
      <c r="O4" s="1">
        <f t="shared" si="6"/>
        <v>10944.330000000002</v>
      </c>
      <c r="P4" s="1">
        <f t="shared" si="7"/>
        <v>-330</v>
      </c>
      <c r="Q4" s="3"/>
      <c r="R4" s="3"/>
      <c r="T4">
        <f t="shared" si="1"/>
        <v>0</v>
      </c>
      <c r="U4">
        <f t="shared" si="8"/>
        <v>0</v>
      </c>
      <c r="V4" s="1">
        <f t="shared" si="2"/>
        <v>0</v>
      </c>
      <c r="W4" s="3"/>
      <c r="Z4" s="1"/>
    </row>
    <row r="5" spans="1:26" x14ac:dyDescent="0.25">
      <c r="A5">
        <v>5</v>
      </c>
      <c r="C5" s="2">
        <v>44330</v>
      </c>
      <c r="D5" t="s">
        <v>24</v>
      </c>
      <c r="E5" t="s">
        <v>25</v>
      </c>
      <c r="F5" t="s">
        <v>23</v>
      </c>
      <c r="G5">
        <v>-5000</v>
      </c>
      <c r="H5">
        <f>(G5*-1)/I5</f>
        <v>0.12074235228044677</v>
      </c>
      <c r="I5">
        <f>VLOOKUP(C5,historical_prices!$A:$F,6)</f>
        <v>41410.490234500001</v>
      </c>
      <c r="J5">
        <f t="shared" si="3"/>
        <v>0.21539891184528906</v>
      </c>
      <c r="K5" s="1">
        <f t="shared" si="4"/>
        <v>23000</v>
      </c>
      <c r="L5" s="1">
        <f t="shared" si="0"/>
        <v>31919.774535491269</v>
      </c>
      <c r="M5" s="1">
        <f t="shared" si="5"/>
        <v>43944.33</v>
      </c>
      <c r="N5" s="1">
        <v>33000</v>
      </c>
      <c r="O5" s="1">
        <f t="shared" si="6"/>
        <v>10944.330000000002</v>
      </c>
      <c r="P5" s="1">
        <f t="shared" si="7"/>
        <v>-1410.2254645087305</v>
      </c>
      <c r="Q5" s="3"/>
      <c r="R5" s="3"/>
      <c r="T5">
        <f t="shared" si="1"/>
        <v>0</v>
      </c>
      <c r="U5">
        <f t="shared" si="8"/>
        <v>0</v>
      </c>
      <c r="V5" s="1">
        <f t="shared" si="2"/>
        <v>0</v>
      </c>
      <c r="W5" s="3"/>
      <c r="X5" s="3"/>
    </row>
    <row r="6" spans="1:26" x14ac:dyDescent="0.25">
      <c r="A6">
        <v>8</v>
      </c>
      <c r="C6" s="2">
        <v>44330</v>
      </c>
      <c r="D6" t="s">
        <v>26</v>
      </c>
      <c r="E6" t="s">
        <v>27</v>
      </c>
      <c r="F6" t="s">
        <v>23</v>
      </c>
      <c r="G6">
        <v>-366.2</v>
      </c>
      <c r="I6">
        <f>VLOOKUP(C6,historical_prices!$A:$F,6)</f>
        <v>41410.490234500001</v>
      </c>
      <c r="J6">
        <f t="shared" si="3"/>
        <v>0.21539891184528906</v>
      </c>
      <c r="K6" s="1">
        <f t="shared" si="4"/>
        <v>22633.8</v>
      </c>
      <c r="L6" s="1">
        <f t="shared" si="0"/>
        <v>31553.574535491269</v>
      </c>
      <c r="M6" s="1">
        <f t="shared" si="5"/>
        <v>43578.130000000005</v>
      </c>
      <c r="N6">
        <v>32798.519999999997</v>
      </c>
      <c r="O6" s="1">
        <f t="shared" si="6"/>
        <v>10779.610000000008</v>
      </c>
      <c r="P6" s="1">
        <f t="shared" si="7"/>
        <v>-1572.9306645087281</v>
      </c>
      <c r="Q6" s="3"/>
      <c r="R6" s="3"/>
      <c r="T6">
        <f t="shared" si="1"/>
        <v>8.8431698810199216E-3</v>
      </c>
      <c r="U6">
        <f t="shared" si="8"/>
        <v>8.8431698810199216E-3</v>
      </c>
      <c r="V6" s="1">
        <f t="shared" si="2"/>
        <v>366.2</v>
      </c>
      <c r="W6" s="3"/>
      <c r="X6" s="3"/>
    </row>
    <row r="7" spans="1:26" x14ac:dyDescent="0.25">
      <c r="A7">
        <v>9</v>
      </c>
      <c r="C7" s="2">
        <v>44361</v>
      </c>
      <c r="D7" t="s">
        <v>24</v>
      </c>
      <c r="E7" t="s">
        <v>25</v>
      </c>
      <c r="F7" t="s">
        <v>28</v>
      </c>
      <c r="G7">
        <v>-5000</v>
      </c>
      <c r="H7">
        <f>(G7*-1)/I7</f>
        <v>0.15192092586992539</v>
      </c>
      <c r="I7">
        <f>VLOOKUP(C7,historical_prices!$A:$F,6)</f>
        <v>32911.8583985</v>
      </c>
      <c r="J7">
        <f t="shared" si="3"/>
        <v>0.36731983771521448</v>
      </c>
      <c r="K7" s="1">
        <f t="shared" si="4"/>
        <v>17633.8</v>
      </c>
      <c r="L7" s="1">
        <f t="shared" si="0"/>
        <v>29722.978485843138</v>
      </c>
      <c r="M7" s="1">
        <f t="shared" si="5"/>
        <v>43578.130000000005</v>
      </c>
      <c r="N7">
        <v>32798.519999999997</v>
      </c>
      <c r="O7" s="1">
        <f t="shared" si="6"/>
        <v>10779.610000000008</v>
      </c>
      <c r="P7" s="1">
        <f t="shared" si="7"/>
        <v>-3403.5267141568593</v>
      </c>
      <c r="Q7" s="3"/>
      <c r="R7" s="3"/>
      <c r="T7">
        <f t="shared" si="1"/>
        <v>0</v>
      </c>
      <c r="U7">
        <f t="shared" si="8"/>
        <v>8.8431698810199216E-3</v>
      </c>
      <c r="V7" s="1">
        <f t="shared" si="2"/>
        <v>291.04515491800777</v>
      </c>
      <c r="W7" s="3"/>
      <c r="X7" s="3"/>
    </row>
    <row r="8" spans="1:26" x14ac:dyDescent="0.25">
      <c r="A8">
        <v>13</v>
      </c>
      <c r="C8" s="2">
        <v>44361</v>
      </c>
      <c r="D8" t="s">
        <v>26</v>
      </c>
      <c r="E8" t="s">
        <v>27</v>
      </c>
      <c r="F8" t="s">
        <v>23</v>
      </c>
      <c r="G8">
        <v>-366.2</v>
      </c>
      <c r="I8">
        <f>VLOOKUP(C8,historical_prices!$A:$F,6)</f>
        <v>32911.8583985</v>
      </c>
      <c r="J8">
        <f t="shared" si="3"/>
        <v>0.36731983771521448</v>
      </c>
      <c r="K8" s="1">
        <f t="shared" si="4"/>
        <v>17267.599999999999</v>
      </c>
      <c r="L8" s="1">
        <f t="shared" si="0"/>
        <v>29356.778485843137</v>
      </c>
      <c r="M8" s="1">
        <f t="shared" si="5"/>
        <v>43211.930000000008</v>
      </c>
      <c r="N8">
        <v>32596.04</v>
      </c>
      <c r="O8" s="1">
        <f t="shared" si="6"/>
        <v>10615.890000000007</v>
      </c>
      <c r="P8" s="1">
        <f t="shared" si="7"/>
        <v>-3565.2219141568639</v>
      </c>
      <c r="Q8" s="3"/>
      <c r="R8" s="3"/>
      <c r="T8">
        <f t="shared" si="1"/>
        <v>1.1126688610713335E-2</v>
      </c>
      <c r="U8">
        <f t="shared" si="8"/>
        <v>1.9969858491733258E-2</v>
      </c>
      <c r="V8" s="1">
        <f t="shared" si="2"/>
        <v>657.24515491800776</v>
      </c>
      <c r="W8" s="3"/>
      <c r="X8" s="3"/>
    </row>
    <row r="9" spans="1:26" x14ac:dyDescent="0.25">
      <c r="A9">
        <v>16</v>
      </c>
      <c r="C9" s="2">
        <v>44391</v>
      </c>
      <c r="D9" t="s">
        <v>24</v>
      </c>
      <c r="E9" t="s">
        <v>25</v>
      </c>
      <c r="F9" t="s">
        <v>23</v>
      </c>
      <c r="G9">
        <v>-5000</v>
      </c>
      <c r="H9">
        <v>7.4999999999999997E-2</v>
      </c>
      <c r="I9">
        <f>VLOOKUP(C9,historical_prices!$A:$F,6)</f>
        <v>27394.355468500002</v>
      </c>
      <c r="J9">
        <f t="shared" si="3"/>
        <v>0.44231983771521449</v>
      </c>
      <c r="K9" s="1">
        <f t="shared" si="4"/>
        <v>12267.599999999999</v>
      </c>
      <c r="L9" s="1">
        <f t="shared" si="0"/>
        <v>24384.666865139818</v>
      </c>
      <c r="M9" s="1">
        <f t="shared" si="5"/>
        <v>43211.930000000008</v>
      </c>
      <c r="N9">
        <v>32596.04</v>
      </c>
      <c r="O9" s="1">
        <f t="shared" si="6"/>
        <v>10615.890000000007</v>
      </c>
      <c r="P9" s="1">
        <f t="shared" si="7"/>
        <v>-8537.3335348601831</v>
      </c>
      <c r="Q9" s="3"/>
      <c r="R9" s="3"/>
      <c r="T9">
        <f t="shared" si="1"/>
        <v>0</v>
      </c>
      <c r="U9">
        <f t="shared" si="8"/>
        <v>1.9969858491733258E-2</v>
      </c>
      <c r="V9" s="1">
        <f t="shared" si="2"/>
        <v>547.06140217818415</v>
      </c>
      <c r="W9" s="3"/>
      <c r="X9" s="3"/>
    </row>
    <row r="10" spans="1:26" x14ac:dyDescent="0.25">
      <c r="A10">
        <v>17</v>
      </c>
      <c r="C10" s="2">
        <v>44391</v>
      </c>
      <c r="D10" t="s">
        <v>26</v>
      </c>
      <c r="E10" t="s">
        <v>27</v>
      </c>
      <c r="F10" t="s">
        <v>23</v>
      </c>
      <c r="G10">
        <v>-366.2</v>
      </c>
      <c r="I10">
        <f>VLOOKUP(C10,historical_prices!$A:$F,6)</f>
        <v>27394.355468500002</v>
      </c>
      <c r="J10">
        <f t="shared" si="3"/>
        <v>0.44231983771521449</v>
      </c>
      <c r="K10" s="1">
        <f t="shared" si="4"/>
        <v>11901.399999999998</v>
      </c>
      <c r="L10" s="1">
        <f t="shared" si="0"/>
        <v>24018.466865139817</v>
      </c>
      <c r="M10" s="1">
        <f t="shared" si="5"/>
        <v>42845.73000000001</v>
      </c>
      <c r="N10">
        <v>32392.55</v>
      </c>
      <c r="O10" s="1">
        <f t="shared" si="6"/>
        <v>10453.180000000011</v>
      </c>
      <c r="P10" s="1">
        <f t="shared" si="7"/>
        <v>-8698.0086348601817</v>
      </c>
      <c r="Q10" s="3"/>
      <c r="R10" s="3"/>
      <c r="T10">
        <f t="shared" si="1"/>
        <v>1.3367717317572339E-2</v>
      </c>
      <c r="U10">
        <f t="shared" si="8"/>
        <v>3.3337575809305596E-2</v>
      </c>
      <c r="V10" s="1">
        <f t="shared" si="2"/>
        <v>913.26140217818408</v>
      </c>
      <c r="W10" s="3"/>
      <c r="X10" s="3"/>
    </row>
    <row r="11" spans="1:26" x14ac:dyDescent="0.25">
      <c r="C11" s="2">
        <v>44422</v>
      </c>
      <c r="D11" t="s">
        <v>24</v>
      </c>
      <c r="E11" t="s">
        <v>25</v>
      </c>
      <c r="F11" t="s">
        <v>23</v>
      </c>
      <c r="G11">
        <v>-5000</v>
      </c>
      <c r="H11">
        <v>7.4999999999999997E-2</v>
      </c>
      <c r="I11">
        <f>VLOOKUP(C11,historical_prices!$A:$F,6)</f>
        <v>39959.771484500001</v>
      </c>
      <c r="J11">
        <f t="shared" si="3"/>
        <v>0.5173198377152145</v>
      </c>
      <c r="K11" s="1">
        <f t="shared" si="4"/>
        <v>6901.3999999999978</v>
      </c>
      <c r="L11" s="1">
        <f t="shared" si="0"/>
        <v>27573.382499498595</v>
      </c>
      <c r="M11" s="1">
        <f t="shared" si="5"/>
        <v>42845.73000000001</v>
      </c>
      <c r="N11">
        <v>32392.55</v>
      </c>
      <c r="O11" s="1">
        <f t="shared" si="6"/>
        <v>10453.180000000011</v>
      </c>
      <c r="P11" s="1">
        <f t="shared" si="7"/>
        <v>-5143.0930005014043</v>
      </c>
      <c r="Q11" s="3"/>
      <c r="R11" s="3"/>
      <c r="T11">
        <f t="shared" si="1"/>
        <v>0</v>
      </c>
      <c r="U11">
        <f t="shared" si="8"/>
        <v>3.3337575809305596E-2</v>
      </c>
      <c r="V11" s="1">
        <f t="shared" si="2"/>
        <v>1332.1619111870468</v>
      </c>
      <c r="W11" s="3"/>
      <c r="X11" s="3"/>
    </row>
    <row r="12" spans="1:26" x14ac:dyDescent="0.25">
      <c r="C12" s="2">
        <v>44422</v>
      </c>
      <c r="D12" t="s">
        <v>26</v>
      </c>
      <c r="E12" t="s">
        <v>27</v>
      </c>
      <c r="F12" t="s">
        <v>23</v>
      </c>
      <c r="G12">
        <v>-366.2</v>
      </c>
      <c r="I12">
        <f>VLOOKUP(C12,historical_prices!$A:$F,6)</f>
        <v>39959.771484500001</v>
      </c>
      <c r="J12">
        <f t="shared" si="3"/>
        <v>0.5173198377152145</v>
      </c>
      <c r="K12" s="1">
        <f t="shared" si="4"/>
        <v>6535.199999999998</v>
      </c>
      <c r="L12" s="1">
        <f t="shared" si="0"/>
        <v>27207.182499498595</v>
      </c>
      <c r="M12" s="1">
        <f t="shared" si="5"/>
        <v>42479.530000000013</v>
      </c>
      <c r="N12">
        <v>32188.04</v>
      </c>
      <c r="O12" s="1">
        <f t="shared" si="6"/>
        <v>10291.490000000013</v>
      </c>
      <c r="P12" s="1">
        <f t="shared" si="7"/>
        <v>-5302.7379005014063</v>
      </c>
      <c r="Q12" s="3"/>
      <c r="R12" s="3"/>
      <c r="T12">
        <f t="shared" si="1"/>
        <v>9.164216570709002E-3</v>
      </c>
      <c r="U12">
        <f t="shared" si="8"/>
        <v>4.25017923800146E-2</v>
      </c>
      <c r="V12" s="1">
        <f t="shared" si="2"/>
        <v>1698.3619111870469</v>
      </c>
      <c r="W12" s="3"/>
      <c r="X12" s="3"/>
    </row>
    <row r="13" spans="1:26" x14ac:dyDescent="0.25">
      <c r="C13" s="2">
        <v>44453</v>
      </c>
      <c r="D13" t="s">
        <v>24</v>
      </c>
      <c r="E13" t="s">
        <v>25</v>
      </c>
      <c r="F13" t="s">
        <v>23</v>
      </c>
      <c r="G13">
        <v>-5000</v>
      </c>
      <c r="H13">
        <v>7.4999999999999997E-2</v>
      </c>
      <c r="I13">
        <f>VLOOKUP(C13,historical_prices!$A:$F,6)</f>
        <v>38946.9921875</v>
      </c>
      <c r="J13">
        <f t="shared" si="3"/>
        <v>0.59231983771521446</v>
      </c>
      <c r="K13" s="1">
        <f t="shared" si="4"/>
        <v>1535.199999999998</v>
      </c>
      <c r="L13" s="1">
        <f t="shared" si="0"/>
        <v>24604.276091995722</v>
      </c>
      <c r="M13" s="1">
        <f t="shared" si="5"/>
        <v>42479.530000000013</v>
      </c>
      <c r="N13">
        <v>32188.04</v>
      </c>
      <c r="O13" s="1">
        <f t="shared" si="6"/>
        <v>10291.490000000013</v>
      </c>
      <c r="P13" s="1">
        <f t="shared" si="7"/>
        <v>-7905.6443080042791</v>
      </c>
      <c r="Q13" s="3"/>
      <c r="R13" s="3"/>
      <c r="T13">
        <f t="shared" si="1"/>
        <v>0</v>
      </c>
      <c r="U13">
        <f t="shared" si="8"/>
        <v>4.25017923800146E-2</v>
      </c>
      <c r="V13" s="1">
        <f t="shared" si="2"/>
        <v>1655.3169757791757</v>
      </c>
      <c r="W13" s="3"/>
      <c r="X13" s="3"/>
    </row>
    <row r="14" spans="1:26" x14ac:dyDescent="0.25">
      <c r="C14" s="2">
        <v>44453</v>
      </c>
      <c r="D14" t="s">
        <v>26</v>
      </c>
      <c r="E14" t="s">
        <v>27</v>
      </c>
      <c r="F14" t="s">
        <v>23</v>
      </c>
      <c r="G14">
        <v>-366.2</v>
      </c>
      <c r="I14">
        <f>VLOOKUP(C14,historical_prices!$A:$F,6)</f>
        <v>38946.9921875</v>
      </c>
      <c r="J14">
        <f t="shared" si="3"/>
        <v>0.59231983771521446</v>
      </c>
      <c r="K14" s="1">
        <f t="shared" si="4"/>
        <v>1168.999999999998</v>
      </c>
      <c r="L14" s="1">
        <f t="shared" si="0"/>
        <v>24238.076091995721</v>
      </c>
      <c r="M14" s="1">
        <f t="shared" si="5"/>
        <v>42113.330000000016</v>
      </c>
      <c r="N14">
        <v>31982.51</v>
      </c>
      <c r="O14" s="1">
        <f t="shared" si="6"/>
        <v>10130.820000000018</v>
      </c>
      <c r="P14" s="1">
        <f t="shared" si="7"/>
        <v>-8064.2590080042773</v>
      </c>
      <c r="Q14" s="3"/>
      <c r="R14" s="3"/>
      <c r="T14">
        <f t="shared" si="1"/>
        <v>9.4025232612836157E-3</v>
      </c>
      <c r="U14">
        <f t="shared" si="8"/>
        <v>5.1904315641298215E-2</v>
      </c>
      <c r="V14" s="1">
        <f t="shared" si="2"/>
        <v>2021.5169757791757</v>
      </c>
      <c r="W14" s="3"/>
      <c r="X14" s="3"/>
    </row>
    <row r="15" spans="1:26" x14ac:dyDescent="0.25">
      <c r="C15" s="2">
        <v>44483</v>
      </c>
      <c r="D15" t="s">
        <v>26</v>
      </c>
      <c r="E15" t="s">
        <v>27</v>
      </c>
      <c r="F15" t="s">
        <v>23</v>
      </c>
      <c r="G15">
        <v>-366.2</v>
      </c>
      <c r="I15">
        <f>VLOOKUP(C15,historical_prices!$A:$F,6)</f>
        <v>49790.136718499998</v>
      </c>
      <c r="J15">
        <f t="shared" si="3"/>
        <v>0.59231983771521446</v>
      </c>
      <c r="K15" s="1">
        <f t="shared" si="4"/>
        <v>802.79999999999791</v>
      </c>
      <c r="L15" s="1">
        <f t="shared" si="0"/>
        <v>30294.485700920257</v>
      </c>
      <c r="M15" s="1">
        <f t="shared" si="5"/>
        <v>41747.130000000019</v>
      </c>
      <c r="N15">
        <v>31775.95</v>
      </c>
      <c r="O15" s="1">
        <f t="shared" si="6"/>
        <v>9971.1800000000185</v>
      </c>
      <c r="P15" s="1">
        <f t="shared" si="7"/>
        <v>-1799.2237990797439</v>
      </c>
      <c r="Q15" s="3"/>
      <c r="R15" s="3"/>
      <c r="T15">
        <f t="shared" si="1"/>
        <v>7.3548703445101187E-3</v>
      </c>
      <c r="U15">
        <f t="shared" si="8"/>
        <v>5.9259185985808337E-2</v>
      </c>
      <c r="V15" s="1">
        <f t="shared" si="2"/>
        <v>2950.5229720604161</v>
      </c>
      <c r="W15" s="3"/>
      <c r="X15" s="3"/>
    </row>
    <row r="16" spans="1:26" x14ac:dyDescent="0.25">
      <c r="C16" s="2">
        <v>44514</v>
      </c>
      <c r="D16" t="s">
        <v>26</v>
      </c>
      <c r="E16" t="s">
        <v>27</v>
      </c>
      <c r="F16" t="s">
        <v>23</v>
      </c>
      <c r="G16">
        <v>-366.2</v>
      </c>
      <c r="I16">
        <f>VLOOKUP(C16,historical_prices!$A:$F,6)</f>
        <v>56412.755859500001</v>
      </c>
      <c r="J16">
        <f t="shared" si="3"/>
        <v>0.59231983771521446</v>
      </c>
      <c r="K16" s="1">
        <f t="shared" si="4"/>
        <v>436.59999999999792</v>
      </c>
      <c r="L16" s="1">
        <f t="shared" si="0"/>
        <v>33850.994395767055</v>
      </c>
      <c r="M16" s="1">
        <f t="shared" si="5"/>
        <v>41380.930000000022</v>
      </c>
      <c r="N16">
        <v>31568.36</v>
      </c>
      <c r="O16" s="1">
        <f t="shared" si="6"/>
        <v>9812.5700000000215</v>
      </c>
      <c r="P16" s="1">
        <f t="shared" si="7"/>
        <v>1966.9507957670542</v>
      </c>
      <c r="Q16" s="3"/>
      <c r="R16" s="3"/>
      <c r="T16">
        <f t="shared" si="1"/>
        <v>6.491439647303302E-3</v>
      </c>
      <c r="U16">
        <f t="shared" si="8"/>
        <v>6.575062563311164E-2</v>
      </c>
      <c r="V16" s="1">
        <f t="shared" si="2"/>
        <v>3709.1739914501095</v>
      </c>
      <c r="W16" s="3"/>
      <c r="X16" s="3"/>
    </row>
    <row r="17" spans="3:24" x14ac:dyDescent="0.25">
      <c r="C17" s="2">
        <v>44544</v>
      </c>
      <c r="D17" t="s">
        <v>26</v>
      </c>
      <c r="E17" t="s">
        <v>27</v>
      </c>
      <c r="F17" t="s">
        <v>23</v>
      </c>
      <c r="G17">
        <v>-366.2</v>
      </c>
      <c r="I17">
        <f>VLOOKUP(C17,historical_prices!$A:$F,6)</f>
        <v>42078.763672000001</v>
      </c>
      <c r="J17">
        <f t="shared" si="3"/>
        <v>0.59231983771521446</v>
      </c>
      <c r="K17" s="1">
        <f t="shared" si="4"/>
        <v>70.399999999997931</v>
      </c>
      <c r="L17" s="1">
        <f t="shared" si="0"/>
        <v>24994.4864694559</v>
      </c>
      <c r="M17" s="1">
        <f t="shared" si="5"/>
        <v>41014.730000000025</v>
      </c>
      <c r="N17">
        <v>31359.74</v>
      </c>
      <c r="O17" s="1">
        <f t="shared" si="6"/>
        <v>9654.9900000000234</v>
      </c>
      <c r="P17" s="1">
        <f t="shared" si="7"/>
        <v>-6678.8509305441012</v>
      </c>
      <c r="Q17" s="3"/>
      <c r="R17" s="3"/>
      <c r="T17">
        <f t="shared" si="1"/>
        <v>8.7027271726539904E-3</v>
      </c>
      <c r="U17">
        <f t="shared" si="8"/>
        <v>7.4453352805765635E-2</v>
      </c>
      <c r="V17" s="1">
        <f t="shared" si="2"/>
        <v>3132.9050373018504</v>
      </c>
      <c r="W17" s="3"/>
      <c r="X17" s="3"/>
    </row>
    <row r="18" spans="3:24" x14ac:dyDescent="0.25">
      <c r="C18" s="2">
        <v>44575</v>
      </c>
      <c r="D18" t="s">
        <v>29</v>
      </c>
      <c r="E18" t="s">
        <v>27</v>
      </c>
      <c r="F18" t="s">
        <v>23</v>
      </c>
      <c r="G18">
        <f>G17*-2</f>
        <v>732.4</v>
      </c>
      <c r="H18">
        <f>G18/I18*-1</f>
        <v>-1.9628940182367591E-2</v>
      </c>
      <c r="I18">
        <f>VLOOKUP(C18,historical_prices!$A:$F,6)</f>
        <v>37312.253906500002</v>
      </c>
      <c r="J18">
        <f t="shared" si="3"/>
        <v>0.57269089753284685</v>
      </c>
      <c r="K18" s="1">
        <f t="shared" si="4"/>
        <v>802.79999999999791</v>
      </c>
      <c r="L18" s="1">
        <f t="shared" si="0"/>
        <v>22171.188178686956</v>
      </c>
      <c r="M18" s="1">
        <f t="shared" si="5"/>
        <v>41014.730000000025</v>
      </c>
      <c r="N18">
        <v>31359.74</v>
      </c>
      <c r="O18" s="1">
        <f t="shared" si="6"/>
        <v>9654.9900000000234</v>
      </c>
      <c r="P18" s="1">
        <f t="shared" si="7"/>
        <v>-9502.1492213130459</v>
      </c>
      <c r="Q18" s="3"/>
      <c r="R18" s="3"/>
      <c r="T18">
        <f t="shared" si="1"/>
        <v>0</v>
      </c>
      <c r="U18">
        <f t="shared" si="8"/>
        <v>7.4453352805765635E-2</v>
      </c>
      <c r="V18" s="1">
        <f t="shared" si="2"/>
        <v>2778.0224040789517</v>
      </c>
      <c r="W18" s="3"/>
      <c r="X18" s="3"/>
    </row>
    <row r="19" spans="3:24" x14ac:dyDescent="0.25">
      <c r="C19" s="2">
        <v>44575</v>
      </c>
      <c r="D19" t="s">
        <v>26</v>
      </c>
      <c r="E19" t="s">
        <v>27</v>
      </c>
      <c r="F19" t="s">
        <v>23</v>
      </c>
      <c r="G19">
        <v>-366.2</v>
      </c>
      <c r="I19">
        <f>VLOOKUP(C19,historical_prices!$A:$F,6)</f>
        <v>37312.253906500002</v>
      </c>
      <c r="J19">
        <f t="shared" si="3"/>
        <v>0.57269089753284685</v>
      </c>
      <c r="K19" s="1">
        <f t="shared" si="4"/>
        <v>436.59999999999792</v>
      </c>
      <c r="L19" s="1">
        <f t="shared" si="0"/>
        <v>21804.988178686956</v>
      </c>
      <c r="M19" s="1">
        <f t="shared" si="5"/>
        <v>40648.530000000028</v>
      </c>
      <c r="N19">
        <v>31150.080000000002</v>
      </c>
      <c r="O19" s="1">
        <f t="shared" si="6"/>
        <v>9498.4500000000262</v>
      </c>
      <c r="P19" s="1">
        <f t="shared" si="7"/>
        <v>-9656.592621313046</v>
      </c>
      <c r="Q19" s="3"/>
      <c r="R19" s="3"/>
      <c r="T19">
        <f t="shared" si="1"/>
        <v>9.8144700911837954E-3</v>
      </c>
      <c r="U19">
        <f t="shared" si="8"/>
        <v>8.4267822896949424E-2</v>
      </c>
      <c r="V19" s="1">
        <f t="shared" si="2"/>
        <v>3144.2224040789515</v>
      </c>
      <c r="W19" s="3"/>
      <c r="X19" s="3"/>
    </row>
    <row r="20" spans="3:24" x14ac:dyDescent="0.25">
      <c r="C20" s="2">
        <v>44606</v>
      </c>
      <c r="D20" t="s">
        <v>26</v>
      </c>
      <c r="E20" t="s">
        <v>27</v>
      </c>
      <c r="F20" t="s">
        <v>23</v>
      </c>
      <c r="G20">
        <v>-366.2</v>
      </c>
      <c r="I20">
        <f>VLOOKUP(C20,historical_prices!$A:$F,6)</f>
        <v>37268.916016000003</v>
      </c>
      <c r="J20">
        <f t="shared" si="3"/>
        <v>0.57269089753284685</v>
      </c>
      <c r="K20" s="1">
        <f t="shared" si="4"/>
        <v>70.399999999997931</v>
      </c>
      <c r="L20" s="1">
        <f t="shared" si="0"/>
        <v>21413.968963279331</v>
      </c>
      <c r="M20" s="1">
        <f t="shared" si="5"/>
        <v>40282.330000000031</v>
      </c>
      <c r="N20">
        <v>30939.37</v>
      </c>
      <c r="O20" s="1">
        <f t="shared" si="6"/>
        <v>9342.9600000000319</v>
      </c>
      <c r="P20" s="1">
        <f t="shared" si="7"/>
        <v>-9834.7947367206689</v>
      </c>
      <c r="Q20" s="3"/>
      <c r="R20" s="3"/>
      <c r="T20">
        <f t="shared" si="1"/>
        <v>9.82588277702485E-3</v>
      </c>
      <c r="U20">
        <f t="shared" si="8"/>
        <v>9.4093705673974279E-2</v>
      </c>
      <c r="V20" s="1">
        <f t="shared" si="2"/>
        <v>3506.7704143975702</v>
      </c>
      <c r="W20" s="3"/>
      <c r="X20" s="3"/>
    </row>
    <row r="21" spans="3:24" x14ac:dyDescent="0.25">
      <c r="C21" s="2">
        <v>44634</v>
      </c>
      <c r="D21" t="s">
        <v>29</v>
      </c>
      <c r="E21" t="s">
        <v>27</v>
      </c>
      <c r="F21" t="s">
        <v>23</v>
      </c>
      <c r="G21">
        <f>G20*-2</f>
        <v>732.4</v>
      </c>
      <c r="H21">
        <f>G21/I21*-1</f>
        <v>-2.0684561387453282E-2</v>
      </c>
      <c r="I21">
        <f>VLOOKUP(C21,historical_prices!$A:$F,6)</f>
        <v>35408.050781500002</v>
      </c>
      <c r="J21">
        <f t="shared" si="3"/>
        <v>0.55200633614539352</v>
      </c>
      <c r="K21" s="1">
        <f t="shared" si="4"/>
        <v>802.79999999999791</v>
      </c>
      <c r="L21" s="1">
        <f t="shared" si="0"/>
        <v>20348.268381945854</v>
      </c>
      <c r="M21" s="1">
        <f t="shared" si="5"/>
        <v>40282.330000000031</v>
      </c>
      <c r="N21">
        <v>30939.37</v>
      </c>
      <c r="O21" s="1">
        <f t="shared" si="6"/>
        <v>9342.9600000000319</v>
      </c>
      <c r="P21" s="1">
        <f t="shared" si="7"/>
        <v>-10900.495318054145</v>
      </c>
      <c r="Q21" s="3"/>
      <c r="R21" s="3"/>
      <c r="T21">
        <f t="shared" si="1"/>
        <v>0</v>
      </c>
      <c r="U21">
        <f t="shared" si="8"/>
        <v>9.4093705673974279E-2</v>
      </c>
      <c r="V21" s="1">
        <f t="shared" si="2"/>
        <v>3331.6747087235963</v>
      </c>
      <c r="W21" s="3"/>
      <c r="X21" s="3"/>
    </row>
    <row r="22" spans="3:24" x14ac:dyDescent="0.25">
      <c r="C22" s="2">
        <v>44634</v>
      </c>
      <c r="D22" t="s">
        <v>26</v>
      </c>
      <c r="E22" t="s">
        <v>27</v>
      </c>
      <c r="F22" t="s">
        <v>23</v>
      </c>
      <c r="G22">
        <v>-366.2</v>
      </c>
      <c r="I22">
        <f>VLOOKUP(C22,historical_prices!$A:$F,6)</f>
        <v>35408.050781500002</v>
      </c>
      <c r="J22">
        <f t="shared" si="3"/>
        <v>0.55200633614539352</v>
      </c>
      <c r="K22" s="1">
        <f t="shared" si="4"/>
        <v>436.59999999999792</v>
      </c>
      <c r="L22" s="1">
        <f t="shared" si="0"/>
        <v>19982.068381945854</v>
      </c>
      <c r="M22" s="1">
        <f t="shared" si="5"/>
        <v>39916.130000000034</v>
      </c>
      <c r="N22">
        <v>30727.599999999999</v>
      </c>
      <c r="O22" s="1">
        <f t="shared" si="6"/>
        <v>9188.5300000000352</v>
      </c>
      <c r="P22" s="1">
        <f t="shared" si="7"/>
        <v>-11052.807618054145</v>
      </c>
      <c r="Q22" s="3"/>
      <c r="R22" s="3"/>
      <c r="T22">
        <f t="shared" si="1"/>
        <v>1.0342280693726641E-2</v>
      </c>
      <c r="U22">
        <f t="shared" si="8"/>
        <v>0.10443598636770092</v>
      </c>
      <c r="V22" s="1">
        <f t="shared" si="2"/>
        <v>3697.8747087235961</v>
      </c>
      <c r="W22" s="3"/>
      <c r="X22" s="3"/>
    </row>
    <row r="23" spans="3:24" x14ac:dyDescent="0.25">
      <c r="C23" s="2">
        <v>44665</v>
      </c>
      <c r="D23" t="s">
        <v>26</v>
      </c>
      <c r="E23" t="s">
        <v>27</v>
      </c>
      <c r="F23" t="s">
        <v>23</v>
      </c>
      <c r="G23">
        <v>-366.2</v>
      </c>
      <c r="I23">
        <f>VLOOKUP(C23,historical_prices!$A:$F,6)</f>
        <v>37318.332031500002</v>
      </c>
      <c r="J23">
        <f t="shared" si="3"/>
        <v>0.55200633614539352</v>
      </c>
      <c r="K23" s="1">
        <f t="shared" si="4"/>
        <v>70.399999999997931</v>
      </c>
      <c r="L23" s="1">
        <f t="shared" si="0"/>
        <v>20670.355735765595</v>
      </c>
      <c r="M23" s="1">
        <f t="shared" si="5"/>
        <v>39549.930000000037</v>
      </c>
      <c r="N23">
        <v>30514.78</v>
      </c>
      <c r="O23" s="1">
        <f t="shared" si="6"/>
        <v>9035.1500000000378</v>
      </c>
      <c r="P23" s="1">
        <f t="shared" si="7"/>
        <v>-10149.572064234404</v>
      </c>
      <c r="Q23" s="3"/>
      <c r="R23" s="3"/>
      <c r="T23">
        <f t="shared" si="1"/>
        <v>9.8128715852277247E-3</v>
      </c>
      <c r="U23">
        <f t="shared" si="8"/>
        <v>0.11424885795292865</v>
      </c>
      <c r="V23" s="1">
        <f t="shared" si="2"/>
        <v>4263.5768153070712</v>
      </c>
      <c r="W23" s="3"/>
      <c r="X23" s="3"/>
    </row>
    <row r="24" spans="3:24" x14ac:dyDescent="0.25">
      <c r="C24" s="2">
        <v>44695</v>
      </c>
      <c r="D24" t="s">
        <v>29</v>
      </c>
      <c r="E24" t="s">
        <v>27</v>
      </c>
      <c r="F24" t="s">
        <v>23</v>
      </c>
      <c r="G24">
        <f>G23*-2</f>
        <v>732.4</v>
      </c>
      <c r="H24">
        <f>G24/I24*-1</f>
        <v>-2.5895507195575065E-2</v>
      </c>
      <c r="I24">
        <f>VLOOKUP(C24,historical_prices!$A:$F,6)</f>
        <v>28282.8984375</v>
      </c>
      <c r="J24">
        <f t="shared" si="3"/>
        <v>0.52611082894981842</v>
      </c>
      <c r="K24" s="1">
        <f t="shared" si="4"/>
        <v>802.79999999999791</v>
      </c>
      <c r="L24" s="1">
        <f t="shared" si="0"/>
        <v>15682.739142056647</v>
      </c>
      <c r="M24" s="1">
        <f t="shared" si="5"/>
        <v>39549.930000000037</v>
      </c>
      <c r="N24">
        <v>30514.78</v>
      </c>
      <c r="O24" s="1">
        <f t="shared" si="6"/>
        <v>9035.1500000000378</v>
      </c>
      <c r="P24" s="1">
        <f t="shared" si="7"/>
        <v>-15137.188657943352</v>
      </c>
      <c r="Q24" s="3"/>
      <c r="R24" s="3"/>
      <c r="T24">
        <f t="shared" si="1"/>
        <v>0</v>
      </c>
      <c r="U24">
        <f t="shared" si="8"/>
        <v>0.11424885795292865</v>
      </c>
      <c r="V24" s="1">
        <f t="shared" si="2"/>
        <v>3231.288846083045</v>
      </c>
      <c r="W24" s="3"/>
      <c r="X24" s="3"/>
    </row>
    <row r="25" spans="3:24" x14ac:dyDescent="0.25">
      <c r="C25" s="2">
        <v>44695</v>
      </c>
      <c r="D25" t="s">
        <v>26</v>
      </c>
      <c r="E25" t="s">
        <v>27</v>
      </c>
      <c r="F25" t="s">
        <v>23</v>
      </c>
      <c r="G25">
        <v>-366.2</v>
      </c>
      <c r="I25">
        <f>VLOOKUP(C25,historical_prices!$A:$F,6)</f>
        <v>28282.8984375</v>
      </c>
      <c r="J25">
        <f t="shared" si="3"/>
        <v>0.52611082894981842</v>
      </c>
      <c r="K25" s="1">
        <f t="shared" si="4"/>
        <v>436.59999999999792</v>
      </c>
      <c r="L25" s="1">
        <f t="shared" si="0"/>
        <v>15316.539142056648</v>
      </c>
      <c r="M25" s="1">
        <f t="shared" si="5"/>
        <v>39183.73000000004</v>
      </c>
      <c r="N25">
        <v>30300.9</v>
      </c>
      <c r="O25" s="1">
        <f t="shared" si="6"/>
        <v>8882.8300000000381</v>
      </c>
      <c r="P25" s="1">
        <f t="shared" si="7"/>
        <v>-15287.369857943353</v>
      </c>
      <c r="Q25" s="3"/>
      <c r="R25" s="3"/>
      <c r="T25">
        <f t="shared" si="1"/>
        <v>1.2947753597787532E-2</v>
      </c>
      <c r="U25">
        <f t="shared" si="8"/>
        <v>0.12719661155071618</v>
      </c>
      <c r="V25" s="1">
        <f t="shared" si="2"/>
        <v>3597.4888460830452</v>
      </c>
      <c r="W25" s="3"/>
      <c r="X25" s="3"/>
    </row>
    <row r="26" spans="3:24" x14ac:dyDescent="0.25">
      <c r="C26" s="2">
        <v>44726</v>
      </c>
      <c r="D26" t="s">
        <v>26</v>
      </c>
      <c r="E26" t="s">
        <v>27</v>
      </c>
      <c r="F26" t="s">
        <v>23</v>
      </c>
      <c r="G26">
        <v>-366.2</v>
      </c>
      <c r="I26">
        <f>VLOOKUP(C26,historical_prices!$A:$F,6)</f>
        <v>21114.439453499999</v>
      </c>
      <c r="J26">
        <f t="shared" si="3"/>
        <v>0.52611082894981842</v>
      </c>
      <c r="K26" s="1">
        <f t="shared" si="4"/>
        <v>70.399999999997931</v>
      </c>
      <c r="L26" s="1">
        <f t="shared" si="0"/>
        <v>11178.935243691634</v>
      </c>
      <c r="M26" s="1">
        <f t="shared" si="5"/>
        <v>38817.530000000042</v>
      </c>
      <c r="N26">
        <v>30085.95</v>
      </c>
      <c r="O26" s="1">
        <f t="shared" si="6"/>
        <v>8731.5800000000418</v>
      </c>
      <c r="P26" s="1">
        <f t="shared" si="7"/>
        <v>-19207.874256308365</v>
      </c>
      <c r="Q26" s="3"/>
      <c r="R26" s="3"/>
      <c r="T26">
        <f t="shared" si="1"/>
        <v>1.7343581429498829E-2</v>
      </c>
      <c r="U26">
        <f t="shared" si="8"/>
        <v>0.144540192980215</v>
      </c>
      <c r="V26" s="1">
        <f t="shared" si="2"/>
        <v>3051.8851532779554</v>
      </c>
      <c r="W26" s="3"/>
      <c r="X26" s="3"/>
    </row>
    <row r="27" spans="3:24" x14ac:dyDescent="0.25">
      <c r="C27" s="2">
        <v>44756</v>
      </c>
      <c r="D27" t="s">
        <v>29</v>
      </c>
      <c r="E27" t="s">
        <v>27</v>
      </c>
      <c r="F27" t="s">
        <v>23</v>
      </c>
      <c r="G27">
        <f>G26*-2</f>
        <v>732.4</v>
      </c>
      <c r="H27">
        <f>G27/I27*-1</f>
        <v>-3.6148812234828388E-2</v>
      </c>
      <c r="I27">
        <f>VLOOKUP(C27,historical_prices!$A:$F,6)</f>
        <v>20260.693359500001</v>
      </c>
      <c r="J27">
        <f t="shared" si="3"/>
        <v>0.48996201671499001</v>
      </c>
      <c r="K27" s="1">
        <f t="shared" si="4"/>
        <v>802.79999999999791</v>
      </c>
      <c r="L27" s="1">
        <f t="shared" si="0"/>
        <v>10729.770178464623</v>
      </c>
      <c r="M27" s="1">
        <f t="shared" si="5"/>
        <v>38817.530000000042</v>
      </c>
      <c r="N27">
        <v>30085.95</v>
      </c>
      <c r="O27" s="1">
        <f t="shared" si="6"/>
        <v>8731.5800000000418</v>
      </c>
      <c r="P27" s="1">
        <f t="shared" si="7"/>
        <v>-19657.039321535376</v>
      </c>
      <c r="Q27" s="3"/>
      <c r="R27" s="3"/>
      <c r="T27">
        <f t="shared" si="1"/>
        <v>0</v>
      </c>
      <c r="U27">
        <f t="shared" si="8"/>
        <v>0.144540192980215</v>
      </c>
      <c r="V27" s="1">
        <f t="shared" si="2"/>
        <v>2928.4845280950908</v>
      </c>
      <c r="W27" s="3"/>
      <c r="X27" s="3"/>
    </row>
    <row r="28" spans="3:24" x14ac:dyDescent="0.25">
      <c r="C28" s="2">
        <v>44756</v>
      </c>
      <c r="D28" t="s">
        <v>26</v>
      </c>
      <c r="E28" t="s">
        <v>27</v>
      </c>
      <c r="F28" t="s">
        <v>23</v>
      </c>
      <c r="G28">
        <v>-366.2</v>
      </c>
      <c r="I28">
        <f>VLOOKUP(C28,historical_prices!$A:$F,6)</f>
        <v>20260.693359500001</v>
      </c>
      <c r="J28">
        <f t="shared" si="3"/>
        <v>0.48996201671499001</v>
      </c>
      <c r="K28" s="1">
        <f t="shared" si="4"/>
        <v>436.59999999999792</v>
      </c>
      <c r="L28" s="1">
        <f t="shared" si="0"/>
        <v>10363.570178464624</v>
      </c>
      <c r="M28" s="1">
        <f t="shared" si="5"/>
        <v>38451.330000000045</v>
      </c>
      <c r="N28">
        <v>29869.93</v>
      </c>
      <c r="O28" s="1">
        <f t="shared" si="6"/>
        <v>8581.4000000000451</v>
      </c>
      <c r="P28" s="1">
        <f t="shared" si="7"/>
        <v>-19805.059121535378</v>
      </c>
      <c r="Q28" s="3"/>
      <c r="R28" s="3"/>
      <c r="T28">
        <f t="shared" si="1"/>
        <v>1.8074406117414194E-2</v>
      </c>
      <c r="U28">
        <f t="shared" si="8"/>
        <v>0.16261459909762921</v>
      </c>
      <c r="V28" s="1">
        <f t="shared" si="2"/>
        <v>3294.6845280950911</v>
      </c>
      <c r="W28" s="3"/>
      <c r="X28" s="3"/>
    </row>
    <row r="29" spans="3:24" x14ac:dyDescent="0.25">
      <c r="C29" s="2">
        <v>44787</v>
      </c>
      <c r="D29" t="s">
        <v>26</v>
      </c>
      <c r="E29" t="s">
        <v>27</v>
      </c>
      <c r="F29" t="s">
        <v>23</v>
      </c>
      <c r="G29">
        <v>-366.2</v>
      </c>
      <c r="I29">
        <f>VLOOKUP(C29,historical_prices!$A:$F,6)</f>
        <v>23961.4853515</v>
      </c>
      <c r="J29">
        <f t="shared" si="3"/>
        <v>0.48996201671499001</v>
      </c>
      <c r="K29" s="1">
        <f t="shared" si="4"/>
        <v>70.399999999997931</v>
      </c>
      <c r="L29" s="1">
        <f t="shared" si="0"/>
        <v>11810.617686307629</v>
      </c>
      <c r="M29" s="1">
        <f t="shared" si="5"/>
        <v>38085.130000000048</v>
      </c>
      <c r="N29">
        <v>29652.83</v>
      </c>
      <c r="O29" s="1">
        <f t="shared" si="6"/>
        <v>8432.3000000000466</v>
      </c>
      <c r="P29" s="1">
        <f t="shared" si="7"/>
        <v>-18138.740613692375</v>
      </c>
      <c r="Q29" s="3"/>
      <c r="R29" s="3"/>
      <c r="T29">
        <f t="shared" si="1"/>
        <v>1.5282858914131369E-2</v>
      </c>
      <c r="U29">
        <f t="shared" si="8"/>
        <v>0.17789745801176057</v>
      </c>
      <c r="V29" s="1">
        <f t="shared" si="2"/>
        <v>4262.6873342178869</v>
      </c>
      <c r="W29" s="3"/>
      <c r="X29" s="3"/>
    </row>
    <row r="30" spans="3:24" x14ac:dyDescent="0.25">
      <c r="C30" s="2">
        <v>44818</v>
      </c>
      <c r="D30" t="s">
        <v>29</v>
      </c>
      <c r="E30" t="s">
        <v>27</v>
      </c>
      <c r="F30" t="s">
        <v>23</v>
      </c>
      <c r="G30">
        <f>G29*-2</f>
        <v>732.4</v>
      </c>
      <c r="H30">
        <f>G30/I30*-1</f>
        <v>-3.6333904212200202E-2</v>
      </c>
      <c r="I30">
        <f>VLOOKUP(C30,historical_prices!$A:$F,6)</f>
        <v>20157.481445500001</v>
      </c>
      <c r="J30">
        <f t="shared" si="3"/>
        <v>0.45362811250278978</v>
      </c>
      <c r="K30" s="1">
        <f t="shared" si="4"/>
        <v>802.79999999999791</v>
      </c>
      <c r="L30" s="1">
        <f t="shared" si="0"/>
        <v>9946.8002609321702</v>
      </c>
      <c r="M30" s="1">
        <f t="shared" si="5"/>
        <v>38085.130000000048</v>
      </c>
      <c r="N30">
        <v>29652.83</v>
      </c>
      <c r="O30" s="1">
        <f t="shared" si="6"/>
        <v>8432.3000000000466</v>
      </c>
      <c r="P30" s="1">
        <f t="shared" si="7"/>
        <v>-20002.558039067833</v>
      </c>
      <c r="Q30" s="3"/>
      <c r="R30" s="3"/>
      <c r="T30">
        <f t="shared" si="1"/>
        <v>0</v>
      </c>
      <c r="U30">
        <f t="shared" si="8"/>
        <v>0.17789745801176057</v>
      </c>
      <c r="V30" s="1">
        <f t="shared" si="2"/>
        <v>3585.9647090736794</v>
      </c>
      <c r="W30" s="3"/>
      <c r="X30" s="3"/>
    </row>
    <row r="31" spans="3:24" x14ac:dyDescent="0.25">
      <c r="C31" s="2">
        <v>44818</v>
      </c>
      <c r="D31" t="s">
        <v>26</v>
      </c>
      <c r="E31" t="s">
        <v>27</v>
      </c>
      <c r="F31" t="s">
        <v>23</v>
      </c>
      <c r="G31">
        <v>-366.2</v>
      </c>
      <c r="I31">
        <f>VLOOKUP(C31,historical_prices!$A:$F,6)</f>
        <v>20157.481445500001</v>
      </c>
      <c r="J31">
        <f t="shared" si="3"/>
        <v>0.45362811250278978</v>
      </c>
      <c r="K31" s="1">
        <f t="shared" si="4"/>
        <v>436.59999999999792</v>
      </c>
      <c r="L31" s="1">
        <f t="shared" si="0"/>
        <v>9580.6002609321713</v>
      </c>
      <c r="M31" s="1">
        <f t="shared" si="5"/>
        <v>37718.930000000051</v>
      </c>
      <c r="N31">
        <v>29434.639999999999</v>
      </c>
      <c r="O31" s="1">
        <f t="shared" si="6"/>
        <v>8284.2900000000518</v>
      </c>
      <c r="P31" s="1">
        <f t="shared" si="7"/>
        <v>-20148.386139067825</v>
      </c>
      <c r="Q31" s="3"/>
      <c r="R31" s="3"/>
      <c r="T31">
        <f t="shared" si="1"/>
        <v>1.8166952106100101E-2</v>
      </c>
      <c r="U31">
        <f t="shared" si="8"/>
        <v>0.19606441011786069</v>
      </c>
      <c r="V31" s="1">
        <f t="shared" si="2"/>
        <v>3952.1647090736797</v>
      </c>
      <c r="W31" s="3"/>
      <c r="X31" s="3"/>
    </row>
    <row r="32" spans="3:24" x14ac:dyDescent="0.25">
      <c r="C32" s="2">
        <v>44848</v>
      </c>
      <c r="D32" t="s">
        <v>26</v>
      </c>
      <c r="E32" t="s">
        <v>27</v>
      </c>
      <c r="F32" t="s">
        <v>23</v>
      </c>
      <c r="G32">
        <v>-366.2</v>
      </c>
      <c r="I32">
        <f>VLOOKUP(C32,historical_prices!$A:$F,6)</f>
        <v>19979.044922000001</v>
      </c>
      <c r="J32">
        <f t="shared" si="3"/>
        <v>0.45362811250278978</v>
      </c>
      <c r="K32" s="1">
        <f t="shared" si="4"/>
        <v>70.399999999997931</v>
      </c>
      <c r="L32" s="1">
        <f t="shared" si="0"/>
        <v>9133.4564375753052</v>
      </c>
      <c r="M32" s="1">
        <f t="shared" si="5"/>
        <v>37352.730000000054</v>
      </c>
      <c r="N32">
        <v>29215.37</v>
      </c>
      <c r="O32" s="1">
        <f t="shared" si="6"/>
        <v>8137.3600000000552</v>
      </c>
      <c r="P32" s="1">
        <f t="shared" si="7"/>
        <v>-20374.067262424691</v>
      </c>
      <c r="Q32" s="3"/>
      <c r="R32" s="3"/>
      <c r="T32">
        <f t="shared" si="1"/>
        <v>1.832920449549405E-2</v>
      </c>
      <c r="U32">
        <f t="shared" si="8"/>
        <v>0.21439361461335474</v>
      </c>
      <c r="V32" s="1">
        <f t="shared" si="2"/>
        <v>4283.3796573501704</v>
      </c>
      <c r="W32" s="3"/>
      <c r="X32" s="3"/>
    </row>
    <row r="33" spans="3:24" x14ac:dyDescent="0.25">
      <c r="C33" s="2">
        <v>44879</v>
      </c>
      <c r="D33" t="s">
        <v>29</v>
      </c>
      <c r="E33" t="s">
        <v>27</v>
      </c>
      <c r="F33" t="s">
        <v>23</v>
      </c>
      <c r="G33">
        <f>G32*-2</f>
        <v>732.4</v>
      </c>
      <c r="H33">
        <f>G33/I33*-1</f>
        <v>-4.5785926694079104E-2</v>
      </c>
      <c r="I33">
        <f>VLOOKUP(C33,historical_prices!$A:$F,6)</f>
        <v>15996.181640999999</v>
      </c>
      <c r="J33">
        <f t="shared" si="3"/>
        <v>0.40784218580871068</v>
      </c>
      <c r="K33" s="1">
        <f t="shared" si="4"/>
        <v>802.79999999999791</v>
      </c>
      <c r="L33" s="1">
        <f t="shared" si="0"/>
        <v>7326.7176850586056</v>
      </c>
      <c r="M33" s="1">
        <f t="shared" si="5"/>
        <v>37352.730000000054</v>
      </c>
      <c r="N33">
        <v>29215.37</v>
      </c>
      <c r="O33" s="1">
        <f t="shared" si="6"/>
        <v>8137.3600000000552</v>
      </c>
      <c r="P33" s="1">
        <f t="shared" si="7"/>
        <v>-22180.80601494139</v>
      </c>
      <c r="Q33" s="3"/>
      <c r="R33" s="3"/>
      <c r="T33">
        <f t="shared" si="1"/>
        <v>0</v>
      </c>
      <c r="U33">
        <f t="shared" si="8"/>
        <v>0.21439361461335474</v>
      </c>
      <c r="V33" s="1">
        <f t="shared" si="2"/>
        <v>3429.4792020257742</v>
      </c>
      <c r="W33" s="3"/>
      <c r="X33" s="3"/>
    </row>
    <row r="34" spans="3:24" x14ac:dyDescent="0.25">
      <c r="C34" s="2">
        <v>44879</v>
      </c>
      <c r="D34" t="s">
        <v>26</v>
      </c>
      <c r="E34" t="s">
        <v>27</v>
      </c>
      <c r="F34" t="s">
        <v>23</v>
      </c>
      <c r="G34">
        <v>-366.2</v>
      </c>
      <c r="I34">
        <f>VLOOKUP(C34,historical_prices!$A:$F,6)</f>
        <v>15996.181640999999</v>
      </c>
      <c r="J34">
        <f t="shared" si="3"/>
        <v>0.40784218580871068</v>
      </c>
      <c r="K34" s="1">
        <f t="shared" si="4"/>
        <v>436.59999999999792</v>
      </c>
      <c r="L34" s="1">
        <f t="shared" ref="L34:L65" si="9">K34+(J34*I34)</f>
        <v>6960.5176850586058</v>
      </c>
      <c r="M34" s="1">
        <f t="shared" si="5"/>
        <v>36986.530000000057</v>
      </c>
      <c r="N34">
        <v>28995</v>
      </c>
      <c r="O34" s="1">
        <f t="shared" si="6"/>
        <v>7991.530000000057</v>
      </c>
      <c r="P34" s="1">
        <f t="shared" si="7"/>
        <v>-22324.432314941394</v>
      </c>
      <c r="Q34" s="3"/>
      <c r="R34" s="3"/>
      <c r="T34">
        <f t="shared" ref="T34:T52" si="10">IF(D34="installment payment",(G34*-1)/I34,0)</f>
        <v>2.2892963347039552E-2</v>
      </c>
      <c r="U34">
        <f t="shared" si="8"/>
        <v>0.23728657796039429</v>
      </c>
      <c r="V34" s="1">
        <f t="shared" ref="V34:V65" si="11">U34*I34</f>
        <v>3795.679202025774</v>
      </c>
      <c r="W34" s="3"/>
      <c r="X34" s="3"/>
    </row>
    <row r="35" spans="3:24" x14ac:dyDescent="0.25">
      <c r="C35" s="2">
        <v>44909</v>
      </c>
      <c r="D35" t="s">
        <v>26</v>
      </c>
      <c r="E35" t="s">
        <v>27</v>
      </c>
      <c r="F35" t="s">
        <v>23</v>
      </c>
      <c r="G35">
        <v>-366.2</v>
      </c>
      <c r="I35">
        <f>VLOOKUP(C35,historical_prices!$A:$F,6)</f>
        <v>16887.810547000001</v>
      </c>
      <c r="J35">
        <f t="shared" ref="J35:J52" si="12">H35+J34</f>
        <v>0.40784218580871068</v>
      </c>
      <c r="K35" s="1">
        <f t="shared" ref="K35:K52" si="13">G35+K34</f>
        <v>70.399999999997931</v>
      </c>
      <c r="L35" s="1">
        <f t="shared" si="9"/>
        <v>6957.9615670118765</v>
      </c>
      <c r="M35" s="1">
        <f t="shared" ref="M35:M52" si="14">M34+IF(D35="installment payment",G35,0)</f>
        <v>36620.33000000006</v>
      </c>
      <c r="N35">
        <v>28773.53</v>
      </c>
      <c r="O35" s="1">
        <f t="shared" ref="O35:O66" si="15">M35-N35</f>
        <v>7846.8000000000611</v>
      </c>
      <c r="P35" s="1">
        <f t="shared" ref="P35:P52" si="16">(L35)-N35-(N35*0.01)</f>
        <v>-22103.303732988123</v>
      </c>
      <c r="Q35" s="3"/>
      <c r="R35" s="3"/>
      <c r="T35">
        <f t="shared" si="10"/>
        <v>2.1684279260525741E-2</v>
      </c>
      <c r="U35">
        <f t="shared" ref="U35:U66" si="17">U34+T35</f>
        <v>0.25897085722092006</v>
      </c>
      <c r="V35" s="1">
        <f t="shared" si="11"/>
        <v>4373.4507739410856</v>
      </c>
      <c r="W35" s="3"/>
      <c r="X35" s="3"/>
    </row>
    <row r="36" spans="3:24" x14ac:dyDescent="0.25">
      <c r="C36" s="2">
        <v>44940</v>
      </c>
      <c r="D36" t="s">
        <v>29</v>
      </c>
      <c r="E36" t="s">
        <v>27</v>
      </c>
      <c r="F36" t="s">
        <v>23</v>
      </c>
      <c r="G36">
        <f>G35*-2</f>
        <v>732.4</v>
      </c>
      <c r="H36">
        <f>G36/I36*-1</f>
        <v>-3.876170935742012E-2</v>
      </c>
      <c r="I36">
        <f>VLOOKUP(C36,historical_prices!$A:$F,6)</f>
        <v>18894.935547000001</v>
      </c>
      <c r="J36">
        <f t="shared" si="12"/>
        <v>0.36908047645129055</v>
      </c>
      <c r="K36" s="1">
        <f t="shared" si="13"/>
        <v>802.79999999999791</v>
      </c>
      <c r="L36" s="1">
        <f t="shared" si="9"/>
        <v>7776.5518142031851</v>
      </c>
      <c r="M36" s="1">
        <f t="shared" si="14"/>
        <v>36620.33000000006</v>
      </c>
      <c r="N36">
        <v>28773.53</v>
      </c>
      <c r="O36" s="1">
        <f t="shared" si="15"/>
        <v>7846.8000000000611</v>
      </c>
      <c r="P36" s="1">
        <f t="shared" si="16"/>
        <v>-21284.713485796812</v>
      </c>
      <c r="Q36" s="3"/>
      <c r="R36" s="3"/>
      <c r="T36">
        <f t="shared" si="10"/>
        <v>0</v>
      </c>
      <c r="U36">
        <f t="shared" si="17"/>
        <v>0.25897085722092006</v>
      </c>
      <c r="V36" s="1">
        <f t="shared" si="11"/>
        <v>4893.2376557406242</v>
      </c>
      <c r="W36" s="3"/>
      <c r="X36" s="3"/>
    </row>
    <row r="37" spans="3:24" x14ac:dyDescent="0.25">
      <c r="C37" s="2">
        <v>44940</v>
      </c>
      <c r="D37" t="s">
        <v>26</v>
      </c>
      <c r="E37" t="s">
        <v>27</v>
      </c>
      <c r="F37" t="s">
        <v>23</v>
      </c>
      <c r="G37">
        <v>-366.2</v>
      </c>
      <c r="I37">
        <f>VLOOKUP(C37,historical_prices!$A:$F,6)</f>
        <v>18894.935547000001</v>
      </c>
      <c r="J37">
        <f t="shared" si="12"/>
        <v>0.36908047645129055</v>
      </c>
      <c r="K37" s="1">
        <f t="shared" si="13"/>
        <v>436.59999999999792</v>
      </c>
      <c r="L37" s="1">
        <f t="shared" si="9"/>
        <v>7410.3518142031844</v>
      </c>
      <c r="M37" s="1">
        <f t="shared" si="14"/>
        <v>36254.130000000063</v>
      </c>
      <c r="N37">
        <v>28550.959999999999</v>
      </c>
      <c r="O37" s="1">
        <f t="shared" si="15"/>
        <v>7703.1700000000637</v>
      </c>
      <c r="P37" s="1">
        <f t="shared" si="16"/>
        <v>-21426.117785796818</v>
      </c>
      <c r="Q37" s="3"/>
      <c r="R37" s="3"/>
      <c r="T37">
        <f t="shared" si="10"/>
        <v>1.938085467871006E-2</v>
      </c>
      <c r="U37">
        <f t="shared" si="17"/>
        <v>0.27835171189963009</v>
      </c>
      <c r="V37" s="1">
        <f t="shared" si="11"/>
        <v>5259.437655740624</v>
      </c>
      <c r="W37" s="3"/>
      <c r="X37" s="3"/>
    </row>
    <row r="38" spans="3:24" x14ac:dyDescent="0.25">
      <c r="C38" s="2">
        <v>44971</v>
      </c>
      <c r="D38" t="s">
        <v>26</v>
      </c>
      <c r="E38" t="s">
        <v>27</v>
      </c>
      <c r="F38" t="s">
        <v>23</v>
      </c>
      <c r="G38">
        <v>-366.2</v>
      </c>
      <c r="I38">
        <f>VLOOKUP(C38,historical_prices!$A:$F,6)</f>
        <v>20448.763671500001</v>
      </c>
      <c r="J38">
        <f t="shared" si="12"/>
        <v>0.36908047645129055</v>
      </c>
      <c r="K38" s="1">
        <f t="shared" si="13"/>
        <v>70.399999999997931</v>
      </c>
      <c r="L38" s="1">
        <f t="shared" si="9"/>
        <v>7617.6394387170594</v>
      </c>
      <c r="M38" s="1">
        <f t="shared" si="14"/>
        <v>35887.930000000066</v>
      </c>
      <c r="N38">
        <v>28327.27</v>
      </c>
      <c r="O38" s="1">
        <f t="shared" si="15"/>
        <v>7560.6600000000653</v>
      </c>
      <c r="P38" s="1">
        <f t="shared" si="16"/>
        <v>-20992.903261282943</v>
      </c>
      <c r="Q38" s="3"/>
      <c r="R38" s="3"/>
      <c r="T38">
        <f t="shared" si="10"/>
        <v>1.7908173123951886E-2</v>
      </c>
      <c r="U38">
        <f t="shared" si="17"/>
        <v>0.29625988502358197</v>
      </c>
      <c r="V38" s="1">
        <f t="shared" si="11"/>
        <v>6058.1483741929906</v>
      </c>
      <c r="W38" s="3"/>
      <c r="X38" s="3"/>
    </row>
    <row r="39" spans="3:24" x14ac:dyDescent="0.25">
      <c r="C39" s="2">
        <v>44999</v>
      </c>
      <c r="D39" t="s">
        <v>29</v>
      </c>
      <c r="E39" t="s">
        <v>27</v>
      </c>
      <c r="F39" t="s">
        <v>23</v>
      </c>
      <c r="G39">
        <f>G38*-2</f>
        <v>732.4</v>
      </c>
      <c r="H39">
        <f>G39/I39*-1</f>
        <v>-3.3738141645053406E-2</v>
      </c>
      <c r="I39">
        <f>VLOOKUP(C39,historical_prices!$A:$F,6)</f>
        <v>21708.368164</v>
      </c>
      <c r="J39">
        <f t="shared" si="12"/>
        <v>0.33534233480623715</v>
      </c>
      <c r="K39" s="1">
        <f t="shared" si="13"/>
        <v>802.79999999999791</v>
      </c>
      <c r="L39" s="1">
        <f t="shared" si="9"/>
        <v>8082.5348649491461</v>
      </c>
      <c r="M39" s="1">
        <f t="shared" si="14"/>
        <v>35887.930000000066</v>
      </c>
      <c r="N39">
        <v>28327.27</v>
      </c>
      <c r="O39" s="1">
        <f t="shared" si="15"/>
        <v>7560.6600000000653</v>
      </c>
      <c r="P39" s="1">
        <f t="shared" si="16"/>
        <v>-20528.007835050856</v>
      </c>
      <c r="Q39" s="3"/>
      <c r="R39" s="3"/>
      <c r="T39">
        <f t="shared" si="10"/>
        <v>0</v>
      </c>
      <c r="U39">
        <f t="shared" si="17"/>
        <v>0.29625988502358197</v>
      </c>
      <c r="V39" s="1">
        <f t="shared" si="11"/>
        <v>6431.3186563162271</v>
      </c>
      <c r="W39" s="3"/>
      <c r="X39" s="3"/>
    </row>
    <row r="40" spans="3:24" x14ac:dyDescent="0.25">
      <c r="C40" s="2">
        <v>44999</v>
      </c>
      <c r="D40" t="s">
        <v>26</v>
      </c>
      <c r="E40" t="s">
        <v>27</v>
      </c>
      <c r="F40" t="s">
        <v>23</v>
      </c>
      <c r="G40">
        <v>-366.2</v>
      </c>
      <c r="I40">
        <f>VLOOKUP(C40,historical_prices!$A:$F,6)</f>
        <v>21708.368164</v>
      </c>
      <c r="J40">
        <f t="shared" si="12"/>
        <v>0.33534233480623715</v>
      </c>
      <c r="K40" s="1">
        <f t="shared" si="13"/>
        <v>436.59999999999792</v>
      </c>
      <c r="L40" s="1">
        <f t="shared" si="9"/>
        <v>7716.3348649491454</v>
      </c>
      <c r="M40" s="1">
        <f t="shared" si="14"/>
        <v>35521.730000000069</v>
      </c>
      <c r="N40">
        <v>28102.47</v>
      </c>
      <c r="O40" s="1">
        <f t="shared" si="15"/>
        <v>7419.2600000000675</v>
      </c>
      <c r="P40" s="1">
        <f t="shared" si="16"/>
        <v>-20667.159835050858</v>
      </c>
      <c r="Q40" s="3"/>
      <c r="R40" s="3"/>
      <c r="T40">
        <f t="shared" si="10"/>
        <v>1.6869070822526703E-2</v>
      </c>
      <c r="U40">
        <f t="shared" si="17"/>
        <v>0.31312895584610867</v>
      </c>
      <c r="V40" s="1">
        <f t="shared" si="11"/>
        <v>6797.518656316227</v>
      </c>
      <c r="W40" s="3"/>
      <c r="X40" s="3"/>
    </row>
    <row r="41" spans="3:24" x14ac:dyDescent="0.25">
      <c r="C41" s="2">
        <v>45030</v>
      </c>
      <c r="D41" t="s">
        <v>26</v>
      </c>
      <c r="E41" t="s">
        <v>27</v>
      </c>
      <c r="F41" t="s">
        <v>23</v>
      </c>
      <c r="G41">
        <v>-366.2</v>
      </c>
      <c r="I41">
        <f>VLOOKUP(C41,historical_prices!$A:$F,6)</f>
        <v>27408.972655999998</v>
      </c>
      <c r="J41">
        <f t="shared" si="12"/>
        <v>0.33534233480623715</v>
      </c>
      <c r="K41" s="1">
        <f t="shared" si="13"/>
        <v>70.399999999997931</v>
      </c>
      <c r="L41" s="1">
        <f t="shared" si="9"/>
        <v>9261.7888851033476</v>
      </c>
      <c r="M41" s="1">
        <f t="shared" si="14"/>
        <v>35155.530000000072</v>
      </c>
      <c r="N41">
        <v>27876.55</v>
      </c>
      <c r="O41" s="1">
        <f t="shared" si="15"/>
        <v>7278.9800000000723</v>
      </c>
      <c r="P41" s="1">
        <f t="shared" si="16"/>
        <v>-18893.526614896655</v>
      </c>
      <c r="Q41" s="3"/>
      <c r="R41" s="3"/>
      <c r="T41">
        <f t="shared" si="10"/>
        <v>1.3360588322519139E-2</v>
      </c>
      <c r="U41">
        <f t="shared" si="17"/>
        <v>0.3264895441686278</v>
      </c>
      <c r="V41" s="1">
        <f t="shared" si="11"/>
        <v>8948.7429885878228</v>
      </c>
      <c r="W41" s="3"/>
      <c r="X41" s="3"/>
    </row>
    <row r="42" spans="3:24" x14ac:dyDescent="0.25">
      <c r="C42" s="2">
        <v>45060</v>
      </c>
      <c r="D42" t="s">
        <v>29</v>
      </c>
      <c r="E42" t="s">
        <v>27</v>
      </c>
      <c r="F42" t="s">
        <v>23</v>
      </c>
      <c r="G42">
        <f>G41*-2</f>
        <v>732.4</v>
      </c>
      <c r="H42">
        <f>G42/I42*-1</f>
        <v>-2.9817827116629992E-2</v>
      </c>
      <c r="I42">
        <f>VLOOKUP(C42,historical_prices!$A:$F,6)</f>
        <v>24562.487304499999</v>
      </c>
      <c r="J42">
        <f t="shared" si="12"/>
        <v>0.30552450768960715</v>
      </c>
      <c r="K42" s="1">
        <f t="shared" si="13"/>
        <v>802.79999999999791</v>
      </c>
      <c r="L42" s="1">
        <f t="shared" si="9"/>
        <v>8307.2418413395862</v>
      </c>
      <c r="M42" s="1">
        <f t="shared" si="14"/>
        <v>35155.530000000072</v>
      </c>
      <c r="N42">
        <v>27649.49</v>
      </c>
      <c r="O42" s="1">
        <f t="shared" si="15"/>
        <v>7506.04000000007</v>
      </c>
      <c r="P42" s="1">
        <f t="shared" si="16"/>
        <v>-19618.743058660417</v>
      </c>
      <c r="Q42" s="3"/>
      <c r="R42" s="3"/>
      <c r="T42">
        <f t="shared" si="10"/>
        <v>0</v>
      </c>
      <c r="U42">
        <f t="shared" si="17"/>
        <v>0.3264895441686278</v>
      </c>
      <c r="V42" s="1">
        <f t="shared" si="11"/>
        <v>8019.3952836939116</v>
      </c>
      <c r="W42" s="3"/>
      <c r="X42" s="3"/>
    </row>
    <row r="43" spans="3:24" x14ac:dyDescent="0.25">
      <c r="C43" s="2">
        <v>45060</v>
      </c>
      <c r="D43" t="s">
        <v>26</v>
      </c>
      <c r="E43" t="s">
        <v>27</v>
      </c>
      <c r="F43" t="s">
        <v>23</v>
      </c>
      <c r="G43">
        <v>-366.2</v>
      </c>
      <c r="I43">
        <f>VLOOKUP(C43,historical_prices!$A:$F,6)</f>
        <v>24562.487304499999</v>
      </c>
      <c r="J43">
        <f t="shared" si="12"/>
        <v>0.30552450768960715</v>
      </c>
      <c r="K43" s="1">
        <f t="shared" si="13"/>
        <v>436.59999999999792</v>
      </c>
      <c r="L43" s="1">
        <f t="shared" si="9"/>
        <v>7941.0418413395855</v>
      </c>
      <c r="M43" s="1">
        <f t="shared" si="14"/>
        <v>34789.330000000075</v>
      </c>
      <c r="N43">
        <v>27421.31</v>
      </c>
      <c r="O43" s="1">
        <f t="shared" si="15"/>
        <v>7368.0200000000732</v>
      </c>
      <c r="P43" s="1">
        <f t="shared" si="16"/>
        <v>-19754.481258660417</v>
      </c>
      <c r="T43">
        <f t="shared" si="10"/>
        <v>1.4908913558314996E-2</v>
      </c>
      <c r="U43">
        <f t="shared" si="17"/>
        <v>0.34139845772694277</v>
      </c>
      <c r="V43" s="1">
        <f t="shared" si="11"/>
        <v>8385.5952836939105</v>
      </c>
    </row>
    <row r="44" spans="3:24" x14ac:dyDescent="0.25">
      <c r="C44" s="2">
        <v>45091</v>
      </c>
      <c r="D44" t="s">
        <v>26</v>
      </c>
      <c r="E44" t="s">
        <v>27</v>
      </c>
      <c r="F44" t="s">
        <v>23</v>
      </c>
      <c r="G44">
        <v>-366.2</v>
      </c>
      <c r="I44">
        <f>VLOOKUP(C44,historical_prices!$A:$F,6)</f>
        <v>24137.415039</v>
      </c>
      <c r="J44">
        <f t="shared" si="12"/>
        <v>0.30552450768960715</v>
      </c>
      <c r="K44" s="1">
        <f t="shared" si="13"/>
        <v>70.399999999997931</v>
      </c>
      <c r="L44" s="1">
        <f t="shared" si="9"/>
        <v>7444.9718466901923</v>
      </c>
      <c r="M44" s="1">
        <f t="shared" si="14"/>
        <v>34423.130000000077</v>
      </c>
      <c r="N44">
        <v>27191.99</v>
      </c>
      <c r="O44" s="1">
        <f t="shared" si="15"/>
        <v>7231.1400000000758</v>
      </c>
      <c r="P44" s="1">
        <f t="shared" si="16"/>
        <v>-20018.938053309808</v>
      </c>
      <c r="T44">
        <f t="shared" si="10"/>
        <v>1.517146717692482E-2</v>
      </c>
      <c r="U44">
        <f t="shared" si="17"/>
        <v>0.35656992490386757</v>
      </c>
      <c r="V44" s="1">
        <f t="shared" si="11"/>
        <v>8606.6762678297127</v>
      </c>
    </row>
    <row r="45" spans="3:24" x14ac:dyDescent="0.25">
      <c r="C45" s="2">
        <v>45121</v>
      </c>
      <c r="D45" t="s">
        <v>29</v>
      </c>
      <c r="E45" t="s">
        <v>27</v>
      </c>
      <c r="F45" t="s">
        <v>23</v>
      </c>
      <c r="G45">
        <f>G44*-2</f>
        <v>732.4</v>
      </c>
      <c r="H45">
        <f>G45/I45*-1</f>
        <v>-2.6390332629875859E-2</v>
      </c>
      <c r="I45">
        <f>VLOOKUP(C45,historical_prices!$A:$F,6)</f>
        <v>27752.586914</v>
      </c>
      <c r="J45">
        <f t="shared" si="12"/>
        <v>0.27913417505973132</v>
      </c>
      <c r="K45" s="1">
        <f t="shared" si="13"/>
        <v>802.79999999999791</v>
      </c>
      <c r="L45" s="1">
        <f t="shared" si="9"/>
        <v>8549.495454012882</v>
      </c>
      <c r="M45" s="1">
        <f t="shared" si="14"/>
        <v>34423.130000000077</v>
      </c>
      <c r="N45">
        <v>26961.52</v>
      </c>
      <c r="O45" s="1">
        <f t="shared" si="15"/>
        <v>7461.610000000077</v>
      </c>
      <c r="P45" s="1">
        <f t="shared" si="16"/>
        <v>-18681.639745987119</v>
      </c>
      <c r="T45">
        <f t="shared" si="10"/>
        <v>0</v>
      </c>
      <c r="U45">
        <f t="shared" si="17"/>
        <v>0.35656992490386757</v>
      </c>
      <c r="V45" s="1">
        <f t="shared" si="11"/>
        <v>9895.7378318130377</v>
      </c>
    </row>
    <row r="46" spans="3:24" x14ac:dyDescent="0.25">
      <c r="C46" s="2">
        <v>45121</v>
      </c>
      <c r="D46" t="s">
        <v>26</v>
      </c>
      <c r="E46" t="s">
        <v>27</v>
      </c>
      <c r="F46" t="s">
        <v>23</v>
      </c>
      <c r="G46">
        <v>-366.2</v>
      </c>
      <c r="I46">
        <f>VLOOKUP(C46,historical_prices!$A:$F,6)</f>
        <v>27752.586914</v>
      </c>
      <c r="J46">
        <f t="shared" si="12"/>
        <v>0.27913417505973132</v>
      </c>
      <c r="K46" s="1">
        <f t="shared" si="13"/>
        <v>436.59999999999792</v>
      </c>
      <c r="L46" s="1">
        <f t="shared" si="9"/>
        <v>8183.2954540128821</v>
      </c>
      <c r="M46" s="1">
        <f t="shared" si="14"/>
        <v>34056.93000000008</v>
      </c>
      <c r="N46">
        <v>26729.9</v>
      </c>
      <c r="O46" s="1">
        <f t="shared" si="15"/>
        <v>7327.0300000000789</v>
      </c>
      <c r="P46" s="1">
        <f t="shared" si="16"/>
        <v>-18813.903545987119</v>
      </c>
      <c r="T46">
        <f t="shared" si="10"/>
        <v>1.3195166314937929E-2</v>
      </c>
      <c r="U46">
        <f t="shared" si="17"/>
        <v>0.36976509121880552</v>
      </c>
      <c r="V46" s="1">
        <f t="shared" si="11"/>
        <v>10261.937831813038</v>
      </c>
    </row>
    <row r="47" spans="3:24" x14ac:dyDescent="0.25">
      <c r="C47" s="2">
        <v>45152</v>
      </c>
      <c r="D47" t="s">
        <v>26</v>
      </c>
      <c r="E47" t="s">
        <v>27</v>
      </c>
      <c r="F47" t="s">
        <v>23</v>
      </c>
      <c r="G47">
        <v>-366.2</v>
      </c>
      <c r="I47">
        <f>VLOOKUP(C47,historical_prices!$A:$F,6)</f>
        <v>26807.4375005</v>
      </c>
      <c r="J47">
        <f t="shared" si="12"/>
        <v>0.27913417505973132</v>
      </c>
      <c r="K47" s="1">
        <f t="shared" si="13"/>
        <v>70.399999999997931</v>
      </c>
      <c r="L47" s="1">
        <f t="shared" si="9"/>
        <v>7553.2719521673707</v>
      </c>
      <c r="M47" s="1">
        <f t="shared" si="14"/>
        <v>33690.730000000083</v>
      </c>
      <c r="N47">
        <v>26497.119999999999</v>
      </c>
      <c r="O47" s="1">
        <f t="shared" si="15"/>
        <v>7193.6100000000843</v>
      </c>
      <c r="P47" s="1">
        <f t="shared" si="16"/>
        <v>-19208.819247832627</v>
      </c>
      <c r="T47">
        <f t="shared" si="10"/>
        <v>1.3660388091669329E-2</v>
      </c>
      <c r="U47">
        <f t="shared" si="17"/>
        <v>0.38342547931047483</v>
      </c>
      <c r="V47" s="1">
        <f t="shared" si="11"/>
        <v>10278.65457271481</v>
      </c>
    </row>
    <row r="48" spans="3:24" x14ac:dyDescent="0.25">
      <c r="C48" s="2">
        <v>45183</v>
      </c>
      <c r="D48" t="s">
        <v>29</v>
      </c>
      <c r="E48" t="s">
        <v>27</v>
      </c>
      <c r="F48" t="s">
        <v>23</v>
      </c>
      <c r="G48">
        <f>G47*-2</f>
        <v>732.4</v>
      </c>
      <c r="H48">
        <f>G48/I48*-1</f>
        <v>-3.0196361125122639E-2</v>
      </c>
      <c r="I48">
        <f>VLOOKUP(C48,historical_prices!$A:$F,6)</f>
        <v>24254.578125</v>
      </c>
      <c r="J48">
        <f t="shared" si="12"/>
        <v>0.24893781393460868</v>
      </c>
      <c r="K48" s="1">
        <f t="shared" si="13"/>
        <v>802.79999999999791</v>
      </c>
      <c r="L48" s="1">
        <f t="shared" si="9"/>
        <v>6840.6816563436769</v>
      </c>
      <c r="M48" s="1">
        <f t="shared" si="14"/>
        <v>33690.730000000083</v>
      </c>
      <c r="N48">
        <v>26263.19</v>
      </c>
      <c r="O48" s="1">
        <f t="shared" si="15"/>
        <v>7427.5400000000845</v>
      </c>
      <c r="P48" s="1">
        <f t="shared" si="16"/>
        <v>-19685.140243656322</v>
      </c>
      <c r="T48">
        <f t="shared" si="10"/>
        <v>0</v>
      </c>
      <c r="U48">
        <f t="shared" si="17"/>
        <v>0.38342547931047483</v>
      </c>
      <c r="V48" s="1">
        <f t="shared" si="11"/>
        <v>9299.8232430514836</v>
      </c>
    </row>
    <row r="49" spans="3:22" x14ac:dyDescent="0.25">
      <c r="C49" s="2">
        <v>45183</v>
      </c>
      <c r="D49" t="s">
        <v>26</v>
      </c>
      <c r="E49" t="s">
        <v>27</v>
      </c>
      <c r="F49" t="s">
        <v>23</v>
      </c>
      <c r="G49">
        <v>-366.2</v>
      </c>
      <c r="I49">
        <f>VLOOKUP(C49,historical_prices!$A:$F,6)</f>
        <v>24254.578125</v>
      </c>
      <c r="J49">
        <f t="shared" si="12"/>
        <v>0.24893781393460868</v>
      </c>
      <c r="K49" s="1">
        <f t="shared" si="13"/>
        <v>436.59999999999792</v>
      </c>
      <c r="L49" s="1">
        <f t="shared" si="9"/>
        <v>6474.4816563436771</v>
      </c>
      <c r="M49" s="1">
        <f t="shared" si="14"/>
        <v>33324.530000000086</v>
      </c>
      <c r="N49">
        <v>26028.080000000002</v>
      </c>
      <c r="O49" s="1">
        <f t="shared" si="15"/>
        <v>7296.4500000000844</v>
      </c>
      <c r="P49" s="1">
        <f t="shared" si="16"/>
        <v>-19813.879143656326</v>
      </c>
      <c r="T49">
        <f t="shared" si="10"/>
        <v>1.509818056256132E-2</v>
      </c>
      <c r="U49">
        <f t="shared" si="17"/>
        <v>0.39852365987303617</v>
      </c>
      <c r="V49" s="1">
        <f t="shared" si="11"/>
        <v>9666.0232430514843</v>
      </c>
    </row>
    <row r="50" spans="3:22" x14ac:dyDescent="0.25">
      <c r="C50" s="2">
        <v>45213</v>
      </c>
      <c r="D50" t="s">
        <v>26</v>
      </c>
      <c r="E50" t="s">
        <v>27</v>
      </c>
      <c r="F50" t="s">
        <v>23</v>
      </c>
      <c r="G50">
        <v>-366.2</v>
      </c>
      <c r="I50">
        <f>VLOOKUP(C50,historical_prices!$A:$F,6)</f>
        <v>25588.292969000002</v>
      </c>
      <c r="J50">
        <f t="shared" si="12"/>
        <v>0.24893781393460868</v>
      </c>
      <c r="K50" s="1">
        <f t="shared" si="13"/>
        <v>70.399999999997931</v>
      </c>
      <c r="L50" s="1">
        <f t="shared" si="9"/>
        <v>6440.2937140211761</v>
      </c>
      <c r="M50" s="1">
        <f t="shared" si="14"/>
        <v>32958.330000000089</v>
      </c>
      <c r="N50">
        <v>25791.8</v>
      </c>
      <c r="O50" s="1">
        <f t="shared" si="15"/>
        <v>7166.5300000000898</v>
      </c>
      <c r="P50" s="1">
        <f t="shared" si="16"/>
        <v>-19609.424285978825</v>
      </c>
      <c r="T50">
        <f t="shared" si="10"/>
        <v>1.4311232110858203E-2</v>
      </c>
      <c r="U50">
        <f t="shared" si="17"/>
        <v>0.41283489198389439</v>
      </c>
      <c r="V50" s="1">
        <f t="shared" si="11"/>
        <v>10563.74016390936</v>
      </c>
    </row>
    <row r="51" spans="3:22" x14ac:dyDescent="0.25">
      <c r="C51" s="2">
        <v>45244</v>
      </c>
      <c r="D51" t="s">
        <v>29</v>
      </c>
      <c r="E51" t="s">
        <v>27</v>
      </c>
      <c r="F51" t="s">
        <v>23</v>
      </c>
      <c r="G51">
        <f>G50*-2</f>
        <v>732.4</v>
      </c>
      <c r="H51">
        <f>G51/I51*-1</f>
        <v>-2.1220189411821244E-2</v>
      </c>
      <c r="I51">
        <f>VLOOKUP(C51,historical_prices!$A:$F,6)</f>
        <v>34514.300781500002</v>
      </c>
      <c r="J51">
        <f t="shared" si="12"/>
        <v>0.22771762452278743</v>
      </c>
      <c r="K51" s="1">
        <f t="shared" si="13"/>
        <v>802.79999999999791</v>
      </c>
      <c r="L51" s="1">
        <f t="shared" si="9"/>
        <v>8662.3145860281638</v>
      </c>
      <c r="M51" s="1">
        <f t="shared" si="14"/>
        <v>32958.330000000089</v>
      </c>
      <c r="N51">
        <v>25554.34</v>
      </c>
      <c r="O51" s="1">
        <f t="shared" si="15"/>
        <v>7403.9900000000889</v>
      </c>
      <c r="P51" s="1">
        <f t="shared" si="16"/>
        <v>-17147.568813971837</v>
      </c>
      <c r="T51">
        <f t="shared" si="10"/>
        <v>0</v>
      </c>
      <c r="U51">
        <f t="shared" si="17"/>
        <v>0.41283489198389439</v>
      </c>
      <c r="V51" s="1">
        <f t="shared" si="11"/>
        <v>14248.707635030196</v>
      </c>
    </row>
    <row r="52" spans="3:22" x14ac:dyDescent="0.25">
      <c r="C52" s="2">
        <v>45244</v>
      </c>
      <c r="D52" t="s">
        <v>26</v>
      </c>
      <c r="E52" t="s">
        <v>27</v>
      </c>
      <c r="F52" t="s">
        <v>23</v>
      </c>
      <c r="G52">
        <v>-366.2</v>
      </c>
      <c r="I52">
        <f>VLOOKUP(C52,historical_prices!$A:$F,6)</f>
        <v>34514.300781500002</v>
      </c>
      <c r="J52">
        <f t="shared" si="12"/>
        <v>0.22771762452278743</v>
      </c>
      <c r="K52" s="1">
        <f t="shared" si="13"/>
        <v>436.59999999999792</v>
      </c>
      <c r="L52" s="1">
        <f t="shared" si="9"/>
        <v>8296.1145860281649</v>
      </c>
      <c r="M52" s="1">
        <f t="shared" si="14"/>
        <v>32592.130000000088</v>
      </c>
      <c r="N52">
        <v>25315.7</v>
      </c>
      <c r="O52" s="1">
        <f t="shared" si="15"/>
        <v>7276.4300000000876</v>
      </c>
      <c r="P52" s="1">
        <f t="shared" si="16"/>
        <v>-17272.742413971835</v>
      </c>
      <c r="T52">
        <f t="shared" si="10"/>
        <v>1.0610094705910622E-2</v>
      </c>
      <c r="U52">
        <f t="shared" si="17"/>
        <v>0.42344498668980501</v>
      </c>
      <c r="V52" s="1">
        <f t="shared" si="11"/>
        <v>14614.907635030195</v>
      </c>
    </row>
    <row r="53" spans="3:22" x14ac:dyDescent="0.25">
      <c r="C53" s="2">
        <v>45274</v>
      </c>
      <c r="D53" t="s">
        <v>26</v>
      </c>
      <c r="E53" t="s">
        <v>27</v>
      </c>
      <c r="F53" t="s">
        <v>23</v>
      </c>
      <c r="G53">
        <v>-366.2</v>
      </c>
      <c r="I53">
        <f>VLOOKUP(C53,historical_prices!$A:$F,6)</f>
        <v>33218.998047000001</v>
      </c>
      <c r="J53">
        <f t="shared" ref="J53" si="18">H53+J52</f>
        <v>0.22771762452278743</v>
      </c>
      <c r="K53" s="1">
        <f t="shared" ref="K53" si="19">G53+K52</f>
        <v>70.399999999997931</v>
      </c>
      <c r="L53" s="1">
        <f t="shared" ref="L53" si="20">K53+(J53*I53)</f>
        <v>7634.9513242899529</v>
      </c>
      <c r="M53" s="1">
        <f t="shared" ref="M53" si="21">M52+IF(D53="installment payment",G53,0)</f>
        <v>32225.930000000088</v>
      </c>
      <c r="N53">
        <v>25075.87</v>
      </c>
      <c r="O53" s="1">
        <f t="shared" ref="O53" si="22">M53-N53</f>
        <v>7150.0600000000886</v>
      </c>
      <c r="P53" s="1">
        <f t="shared" ref="P53" si="23">(L53)-N53-(N53*0.01)</f>
        <v>-17691.677375710045</v>
      </c>
      <c r="T53">
        <f t="shared" ref="T53" si="24">IF(D53="installment payment",(G53*-1)/I53,0)</f>
        <v>1.1023812322150139E-2</v>
      </c>
      <c r="U53">
        <f t="shared" ref="U53" si="25">U52+T53</f>
        <v>0.43446879901195518</v>
      </c>
      <c r="V53" s="1">
        <f t="shared" ref="V53" si="26">U53*I53</f>
        <v>14432.618185860574</v>
      </c>
    </row>
    <row r="54" spans="3:22" x14ac:dyDescent="0.25">
      <c r="N54">
        <v>24834.83</v>
      </c>
    </row>
    <row r="55" spans="3:22" x14ac:dyDescent="0.25">
      <c r="N55">
        <v>24592.6</v>
      </c>
    </row>
    <row r="56" spans="3:22" x14ac:dyDescent="0.25">
      <c r="N56">
        <v>24349.16</v>
      </c>
    </row>
    <row r="57" spans="3:22" x14ac:dyDescent="0.25">
      <c r="N57">
        <v>24104.5</v>
      </c>
    </row>
    <row r="58" spans="3:22" x14ac:dyDescent="0.25">
      <c r="N58">
        <v>23858.62</v>
      </c>
    </row>
    <row r="59" spans="3:22" x14ac:dyDescent="0.25">
      <c r="L59" s="4"/>
      <c r="M59" s="4"/>
      <c r="N59">
        <v>23611.51</v>
      </c>
      <c r="O59" s="4"/>
      <c r="P59"/>
    </row>
    <row r="60" spans="3:22" x14ac:dyDescent="0.25">
      <c r="L60" s="4"/>
      <c r="M60" s="4"/>
      <c r="N60">
        <v>23363.17</v>
      </c>
      <c r="O60" s="4"/>
      <c r="P60"/>
    </row>
    <row r="61" spans="3:22" x14ac:dyDescent="0.25">
      <c r="L61" s="4"/>
      <c r="M61" s="4"/>
      <c r="N61">
        <v>23113.59</v>
      </c>
      <c r="O61" s="4"/>
      <c r="P61"/>
    </row>
    <row r="62" spans="3:22" x14ac:dyDescent="0.25">
      <c r="L62" s="4"/>
      <c r="M62" s="4"/>
      <c r="N62">
        <v>22862.76</v>
      </c>
      <c r="O62" s="4"/>
      <c r="P62"/>
    </row>
    <row r="63" spans="3:22" x14ac:dyDescent="0.25">
      <c r="L63" s="4"/>
      <c r="M63" s="4"/>
      <c r="N63">
        <v>22610.68</v>
      </c>
      <c r="O63" s="4"/>
      <c r="P63"/>
    </row>
    <row r="64" spans="3:22" x14ac:dyDescent="0.25">
      <c r="L64" s="4"/>
      <c r="M64" s="4"/>
      <c r="N64">
        <v>22357.34</v>
      </c>
      <c r="O64" s="4"/>
      <c r="P64"/>
    </row>
    <row r="65" spans="12:16" x14ac:dyDescent="0.25">
      <c r="L65" s="4"/>
      <c r="M65" s="4"/>
      <c r="N65">
        <v>22102.74</v>
      </c>
      <c r="O65" s="4"/>
      <c r="P65"/>
    </row>
  </sheetData>
  <autoFilter ref="A1:M42" xr:uid="{00000000-0009-0000-0000-000001000000}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4"/>
  <sheetViews>
    <sheetView tabSelected="1" topLeftCell="J1" zoomScale="85" zoomScaleNormal="85" workbookViewId="0">
      <selection activeCell="V68" sqref="V68"/>
    </sheetView>
  </sheetViews>
  <sheetFormatPr defaultRowHeight="13.2" x14ac:dyDescent="0.25"/>
  <cols>
    <col min="1" max="1" width="11.5546875"/>
    <col min="2" max="2" width="16.5546875" customWidth="1"/>
    <col min="3" max="3" width="15.21875" customWidth="1"/>
    <col min="4" max="4" width="14.6640625" customWidth="1"/>
    <col min="5" max="6" width="11.5546875"/>
    <col min="7" max="8" width="18.5546875" customWidth="1"/>
    <col min="9" max="11" width="11.5546875"/>
    <col min="12" max="12" width="12.77734375" customWidth="1"/>
    <col min="13" max="1025" width="11.5546875"/>
  </cols>
  <sheetData>
    <row r="1" spans="1:12" x14ac:dyDescent="0.25">
      <c r="A1" t="s">
        <v>3</v>
      </c>
      <c r="B1" t="s">
        <v>30</v>
      </c>
      <c r="C1" t="s">
        <v>31</v>
      </c>
      <c r="D1" t="s">
        <v>32</v>
      </c>
      <c r="E1" t="s">
        <v>33</v>
      </c>
      <c r="F1" t="s">
        <v>34</v>
      </c>
      <c r="G1" t="s">
        <v>35</v>
      </c>
      <c r="H1" t="s">
        <v>36</v>
      </c>
      <c r="I1" t="s">
        <v>37</v>
      </c>
      <c r="J1" t="s">
        <v>38</v>
      </c>
      <c r="K1" t="s">
        <v>35</v>
      </c>
      <c r="L1" t="s">
        <v>39</v>
      </c>
    </row>
    <row r="2" spans="1:12" x14ac:dyDescent="0.25">
      <c r="A2" s="2">
        <v>44300</v>
      </c>
      <c r="B2" s="1">
        <v>33000</v>
      </c>
      <c r="C2" s="5">
        <v>43944.33</v>
      </c>
      <c r="D2" s="6">
        <v>9.4656559564842299E-2</v>
      </c>
      <c r="E2">
        <v>52822.541015499999</v>
      </c>
      <c r="F2" s="7">
        <v>-330</v>
      </c>
      <c r="G2" s="7"/>
      <c r="H2" s="7"/>
      <c r="I2">
        <v>0</v>
      </c>
      <c r="J2">
        <v>0</v>
      </c>
      <c r="K2" s="7"/>
    </row>
    <row r="3" spans="1:12" x14ac:dyDescent="0.25">
      <c r="A3" s="2">
        <v>44330</v>
      </c>
      <c r="B3" s="1">
        <v>31553.574535491302</v>
      </c>
      <c r="C3" s="5">
        <v>43608.13</v>
      </c>
      <c r="D3" s="6">
        <v>0.215398911845289</v>
      </c>
      <c r="E3">
        <v>41410.490234500001</v>
      </c>
      <c r="F3" s="7">
        <v>-1572.9306645087299</v>
      </c>
      <c r="G3" s="7">
        <f t="shared" ref="G3:G34" si="0">(F3+F2)/2</f>
        <v>-951.46533225436497</v>
      </c>
      <c r="H3" s="7">
        <f t="shared" ref="H3:H33" si="1">G3+H2</f>
        <v>-951.46533225436497</v>
      </c>
      <c r="I3">
        <v>8.8431698810199199E-3</v>
      </c>
      <c r="J3">
        <v>366.2</v>
      </c>
      <c r="K3" s="7">
        <f t="shared" ref="K3:K34" si="2">(J3+J2)/2</f>
        <v>183.1</v>
      </c>
      <c r="L3" s="7">
        <f t="shared" ref="L3:L33" si="3">K3+L2</f>
        <v>183.1</v>
      </c>
    </row>
    <row r="4" spans="1:12" x14ac:dyDescent="0.25">
      <c r="A4" s="2">
        <v>44361</v>
      </c>
      <c r="B4" s="1">
        <v>29356.7784858431</v>
      </c>
      <c r="C4" s="5">
        <v>43271.93</v>
      </c>
      <c r="D4" s="6">
        <v>0.36731983771521398</v>
      </c>
      <c r="E4">
        <v>32911.8583985</v>
      </c>
      <c r="F4" s="7">
        <v>-3565.2219141568598</v>
      </c>
      <c r="G4" s="7">
        <f t="shared" si="0"/>
        <v>-2569.0762893327947</v>
      </c>
      <c r="H4" s="7">
        <f t="shared" si="1"/>
        <v>-3520.5416215871596</v>
      </c>
      <c r="I4">
        <v>1.99698584917333E-2</v>
      </c>
      <c r="J4">
        <v>657.24515491800798</v>
      </c>
      <c r="K4" s="7">
        <f t="shared" si="2"/>
        <v>511.72257745900401</v>
      </c>
      <c r="L4" s="7">
        <f t="shared" si="3"/>
        <v>694.82257745900404</v>
      </c>
    </row>
    <row r="5" spans="1:12" x14ac:dyDescent="0.25">
      <c r="A5" s="2">
        <v>44391</v>
      </c>
      <c r="B5" s="1">
        <v>24018.466865139799</v>
      </c>
      <c r="C5" s="5">
        <v>42935.73</v>
      </c>
      <c r="D5" s="6">
        <v>0.44231983771521399</v>
      </c>
      <c r="E5">
        <v>27394.355468500002</v>
      </c>
      <c r="F5" s="7">
        <v>-8698.0086348601799</v>
      </c>
      <c r="G5" s="7">
        <f t="shared" si="0"/>
        <v>-6131.6152745085201</v>
      </c>
      <c r="H5" s="7">
        <f t="shared" si="1"/>
        <v>-9652.1568960956793</v>
      </c>
      <c r="I5">
        <v>3.3337575809305603E-2</v>
      </c>
      <c r="J5">
        <v>913.26140217818397</v>
      </c>
      <c r="K5" s="7">
        <f t="shared" si="2"/>
        <v>785.25327854809598</v>
      </c>
      <c r="L5" s="7">
        <f t="shared" si="3"/>
        <v>1480.0758560070999</v>
      </c>
    </row>
    <row r="6" spans="1:12" x14ac:dyDescent="0.25">
      <c r="A6" s="2">
        <v>44422</v>
      </c>
      <c r="B6" s="1">
        <v>27207.182499498598</v>
      </c>
      <c r="C6" s="5">
        <v>42479</v>
      </c>
      <c r="D6" s="6">
        <v>0.51731983771521395</v>
      </c>
      <c r="E6">
        <v>39959.771484500001</v>
      </c>
      <c r="F6" s="7">
        <v>-5302.73790050141</v>
      </c>
      <c r="G6" s="7">
        <f t="shared" si="0"/>
        <v>-7000.3732676807949</v>
      </c>
      <c r="H6" s="7">
        <f t="shared" si="1"/>
        <v>-16652.530163776475</v>
      </c>
      <c r="I6">
        <v>4.25017923800146E-2</v>
      </c>
      <c r="J6">
        <v>1698.3619111870501</v>
      </c>
      <c r="K6" s="7">
        <f t="shared" si="2"/>
        <v>1305.811656682617</v>
      </c>
      <c r="L6" s="7">
        <f t="shared" si="3"/>
        <v>2785.8875126897169</v>
      </c>
    </row>
    <row r="7" spans="1:12" x14ac:dyDescent="0.25">
      <c r="A7" s="2">
        <v>44453</v>
      </c>
      <c r="B7" s="1">
        <v>24238.076091995699</v>
      </c>
      <c r="C7" s="5">
        <v>42113.33</v>
      </c>
      <c r="D7" s="6">
        <v>0.59231983771521401</v>
      </c>
      <c r="E7">
        <v>38946.9921875</v>
      </c>
      <c r="F7" s="7">
        <v>-8064.2590080042801</v>
      </c>
      <c r="G7" s="7">
        <f t="shared" si="0"/>
        <v>-6683.4984542528455</v>
      </c>
      <c r="H7" s="7">
        <f t="shared" si="1"/>
        <v>-23336.028618029319</v>
      </c>
      <c r="I7">
        <v>5.1904315641298202E-2</v>
      </c>
      <c r="J7">
        <v>2021.51697577918</v>
      </c>
      <c r="K7" s="7">
        <f t="shared" si="2"/>
        <v>1859.9394434831152</v>
      </c>
      <c r="L7" s="7">
        <f t="shared" si="3"/>
        <v>4645.8269561728321</v>
      </c>
    </row>
    <row r="8" spans="1:12" x14ac:dyDescent="0.25">
      <c r="A8" s="2">
        <v>44483</v>
      </c>
      <c r="B8" s="1">
        <v>30294.485700920301</v>
      </c>
      <c r="C8" s="5">
        <v>41747.129999999997</v>
      </c>
      <c r="D8" s="6">
        <v>0.59231983771521401</v>
      </c>
      <c r="E8">
        <v>49790.136718499998</v>
      </c>
      <c r="F8" s="7">
        <v>-1799.22379907974</v>
      </c>
      <c r="G8" s="7">
        <f t="shared" si="0"/>
        <v>-4931.7414035420097</v>
      </c>
      <c r="H8" s="7">
        <f t="shared" si="1"/>
        <v>-28267.770021571327</v>
      </c>
      <c r="I8">
        <v>5.9259185985808302E-2</v>
      </c>
      <c r="J8">
        <v>2950.5229720604202</v>
      </c>
      <c r="K8" s="7">
        <f t="shared" si="2"/>
        <v>2486.0199739198001</v>
      </c>
      <c r="L8" s="7">
        <f t="shared" si="3"/>
        <v>7131.8469300926317</v>
      </c>
    </row>
    <row r="9" spans="1:12" x14ac:dyDescent="0.25">
      <c r="A9" s="2">
        <v>44514</v>
      </c>
      <c r="B9" s="1">
        <v>33850.994395767098</v>
      </c>
      <c r="C9" s="5">
        <v>41380.93</v>
      </c>
      <c r="D9" s="6">
        <v>0.59231983771521401</v>
      </c>
      <c r="E9">
        <v>56412.755859500001</v>
      </c>
      <c r="F9" s="7">
        <v>1966.9507957670501</v>
      </c>
      <c r="G9" s="7">
        <f t="shared" si="0"/>
        <v>83.86349834365501</v>
      </c>
      <c r="H9" s="7">
        <f t="shared" si="1"/>
        <v>-28183.90652322767</v>
      </c>
      <c r="I9">
        <v>6.5750625633111598E-2</v>
      </c>
      <c r="J9">
        <v>3709.17399145011</v>
      </c>
      <c r="K9" s="7">
        <f t="shared" si="2"/>
        <v>3329.8484817552653</v>
      </c>
      <c r="L9" s="7">
        <f t="shared" si="3"/>
        <v>10461.695411847897</v>
      </c>
    </row>
    <row r="10" spans="1:12" x14ac:dyDescent="0.25">
      <c r="A10" s="2">
        <v>44544</v>
      </c>
      <c r="B10" s="1">
        <v>24994.4864694559</v>
      </c>
      <c r="C10" s="5">
        <v>41014.730000000003</v>
      </c>
      <c r="D10" s="6">
        <v>0.59231983771521401</v>
      </c>
      <c r="E10">
        <v>42078.763672000001</v>
      </c>
      <c r="F10" s="7">
        <v>-6678.8509305441003</v>
      </c>
      <c r="G10" s="7">
        <f t="shared" si="0"/>
        <v>-2355.950067388525</v>
      </c>
      <c r="H10" s="7">
        <f t="shared" si="1"/>
        <v>-30539.856590616197</v>
      </c>
      <c r="I10">
        <v>7.4453352805765594E-2</v>
      </c>
      <c r="J10">
        <v>3132.9050373018499</v>
      </c>
      <c r="K10" s="7">
        <f t="shared" si="2"/>
        <v>3421.0395143759797</v>
      </c>
      <c r="L10" s="7">
        <f t="shared" si="3"/>
        <v>13882.734926223877</v>
      </c>
    </row>
    <row r="11" spans="1:12" x14ac:dyDescent="0.25">
      <c r="A11" s="2">
        <v>44575</v>
      </c>
      <c r="B11" s="1">
        <v>21804.988178686999</v>
      </c>
      <c r="C11" s="5">
        <v>40648.53</v>
      </c>
      <c r="D11" s="6">
        <v>0.57269089753284697</v>
      </c>
      <c r="E11">
        <v>37312.253906500002</v>
      </c>
      <c r="F11" s="7">
        <v>-9656.5926213130497</v>
      </c>
      <c r="G11" s="7">
        <f t="shared" si="0"/>
        <v>-8167.721775928575</v>
      </c>
      <c r="H11" s="7">
        <f t="shared" si="1"/>
        <v>-38707.578366544774</v>
      </c>
      <c r="I11">
        <v>8.4267822896949396E-2</v>
      </c>
      <c r="J11">
        <v>3144.2224040789501</v>
      </c>
      <c r="K11" s="7">
        <f t="shared" si="2"/>
        <v>3138.5637206904003</v>
      </c>
      <c r="L11" s="7">
        <f t="shared" si="3"/>
        <v>17021.298646914278</v>
      </c>
    </row>
    <row r="12" spans="1:12" x14ac:dyDescent="0.25">
      <c r="A12" s="2">
        <v>44606</v>
      </c>
      <c r="B12" s="1">
        <v>21413.968963279302</v>
      </c>
      <c r="C12" s="5">
        <v>40282.33</v>
      </c>
      <c r="D12" s="6">
        <v>0.57269089753284697</v>
      </c>
      <c r="E12">
        <v>37268.916016000003</v>
      </c>
      <c r="F12" s="7">
        <v>-9834.7947367206707</v>
      </c>
      <c r="G12" s="7">
        <f t="shared" si="0"/>
        <v>-9745.6936790168602</v>
      </c>
      <c r="H12" s="7">
        <f t="shared" si="1"/>
        <v>-48453.272045561636</v>
      </c>
      <c r="I12">
        <v>9.4093705673974307E-2</v>
      </c>
      <c r="J12">
        <v>3506.7704143975702</v>
      </c>
      <c r="K12" s="7">
        <f t="shared" si="2"/>
        <v>3325.4964092382602</v>
      </c>
      <c r="L12" s="7">
        <f t="shared" si="3"/>
        <v>20346.795056152539</v>
      </c>
    </row>
    <row r="13" spans="1:12" x14ac:dyDescent="0.25">
      <c r="A13" s="2">
        <v>44634</v>
      </c>
      <c r="B13" s="1">
        <v>19982.068381945901</v>
      </c>
      <c r="C13" s="5">
        <v>39916.129999999997</v>
      </c>
      <c r="D13" s="6">
        <v>0.55200633614539396</v>
      </c>
      <c r="E13">
        <v>35408.050781500002</v>
      </c>
      <c r="F13" s="7">
        <v>-11052.807618054099</v>
      </c>
      <c r="G13" s="7">
        <f t="shared" si="0"/>
        <v>-10443.801177387384</v>
      </c>
      <c r="H13" s="7">
        <f t="shared" si="1"/>
        <v>-58897.073222949024</v>
      </c>
      <c r="I13">
        <v>0.104435986367701</v>
      </c>
      <c r="J13">
        <v>3697.8747087236002</v>
      </c>
      <c r="K13" s="7">
        <f t="shared" si="2"/>
        <v>3602.3225615605852</v>
      </c>
      <c r="L13" s="7">
        <f t="shared" si="3"/>
        <v>23949.117617713124</v>
      </c>
    </row>
    <row r="14" spans="1:12" x14ac:dyDescent="0.25">
      <c r="A14" s="2">
        <v>44665</v>
      </c>
      <c r="B14" s="1">
        <v>20670.355735765599</v>
      </c>
      <c r="C14" s="5">
        <v>39549.93</v>
      </c>
      <c r="D14" s="6">
        <v>0.55200633614539396</v>
      </c>
      <c r="E14">
        <v>37318.332031500002</v>
      </c>
      <c r="F14" s="7">
        <v>-10149.5720642344</v>
      </c>
      <c r="G14" s="7">
        <f t="shared" si="0"/>
        <v>-10601.189841144249</v>
      </c>
      <c r="H14" s="7">
        <f t="shared" si="1"/>
        <v>-69498.263064093277</v>
      </c>
      <c r="I14">
        <v>0.11424885795292899</v>
      </c>
      <c r="J14">
        <v>4263.5768153070703</v>
      </c>
      <c r="K14" s="7">
        <f t="shared" si="2"/>
        <v>3980.725762015335</v>
      </c>
      <c r="L14" s="7">
        <f t="shared" si="3"/>
        <v>27929.84337972846</v>
      </c>
    </row>
    <row r="15" spans="1:12" x14ac:dyDescent="0.25">
      <c r="A15" s="2">
        <v>44695</v>
      </c>
      <c r="B15" s="1">
        <v>15316.539142056599</v>
      </c>
      <c r="C15" s="5">
        <v>39183.730000000003</v>
      </c>
      <c r="D15" s="6">
        <v>0.52611082894981798</v>
      </c>
      <c r="E15">
        <v>28282.8984375</v>
      </c>
      <c r="F15" s="7">
        <v>-15287.3698579434</v>
      </c>
      <c r="G15" s="7">
        <f t="shared" si="0"/>
        <v>-12718.4709610889</v>
      </c>
      <c r="H15" s="7">
        <f t="shared" si="1"/>
        <v>-82216.734025182173</v>
      </c>
      <c r="I15">
        <v>0.12719661155071599</v>
      </c>
      <c r="J15">
        <v>3597.4888460830498</v>
      </c>
      <c r="K15" s="7">
        <f t="shared" si="2"/>
        <v>3930.5328306950601</v>
      </c>
      <c r="L15" s="7">
        <f t="shared" si="3"/>
        <v>31860.376210423521</v>
      </c>
    </row>
    <row r="16" spans="1:12" x14ac:dyDescent="0.25">
      <c r="A16" s="2">
        <v>44726</v>
      </c>
      <c r="B16" s="1">
        <v>11178.9352436916</v>
      </c>
      <c r="C16" s="5">
        <v>38817.53</v>
      </c>
      <c r="D16" s="6">
        <v>0.52611082894981798</v>
      </c>
      <c r="E16">
        <v>21114.439453499999</v>
      </c>
      <c r="F16" s="7">
        <v>-19207.874256308402</v>
      </c>
      <c r="G16" s="7">
        <f t="shared" si="0"/>
        <v>-17247.6220571259</v>
      </c>
      <c r="H16" s="7">
        <f t="shared" si="1"/>
        <v>-99464.356082308077</v>
      </c>
      <c r="I16">
        <v>0.144540192980215</v>
      </c>
      <c r="J16">
        <v>3051.8851532779599</v>
      </c>
      <c r="K16" s="7">
        <f t="shared" si="2"/>
        <v>3324.6869996805049</v>
      </c>
      <c r="L16" s="7">
        <f t="shared" si="3"/>
        <v>35185.063210104025</v>
      </c>
    </row>
    <row r="17" spans="1:12" x14ac:dyDescent="0.25">
      <c r="A17" s="2">
        <v>44756</v>
      </c>
      <c r="B17" s="1">
        <v>10363.570178464601</v>
      </c>
      <c r="C17" s="5">
        <v>38451.33</v>
      </c>
      <c r="D17" s="6">
        <v>0.48996201671499001</v>
      </c>
      <c r="E17">
        <v>20260.693359500001</v>
      </c>
      <c r="F17" s="7">
        <v>-19805.0591215354</v>
      </c>
      <c r="G17" s="7">
        <f t="shared" si="0"/>
        <v>-19506.466688921901</v>
      </c>
      <c r="H17" s="7">
        <f t="shared" si="1"/>
        <v>-118970.82277122998</v>
      </c>
      <c r="I17">
        <v>0.16261459909762899</v>
      </c>
      <c r="J17">
        <v>3294.6845280950902</v>
      </c>
      <c r="K17" s="7">
        <f t="shared" si="2"/>
        <v>3173.2848406865251</v>
      </c>
      <c r="L17" s="7">
        <f t="shared" si="3"/>
        <v>38358.348050790548</v>
      </c>
    </row>
    <row r="18" spans="1:12" x14ac:dyDescent="0.25">
      <c r="A18" s="2">
        <v>44787</v>
      </c>
      <c r="B18" s="1">
        <v>11810.6176863076</v>
      </c>
      <c r="C18" s="5">
        <v>38085.129999999997</v>
      </c>
      <c r="D18" s="6">
        <v>0.48996201671499001</v>
      </c>
      <c r="E18">
        <v>23961.4853515</v>
      </c>
      <c r="F18" s="7">
        <v>-18138.7406136924</v>
      </c>
      <c r="G18" s="7">
        <f t="shared" si="0"/>
        <v>-18971.899867613902</v>
      </c>
      <c r="H18" s="7">
        <f t="shared" si="1"/>
        <v>-137942.72263884387</v>
      </c>
      <c r="I18">
        <v>0.17789745801176099</v>
      </c>
      <c r="J18">
        <v>4262.6873342178897</v>
      </c>
      <c r="K18" s="7">
        <f t="shared" si="2"/>
        <v>3778.6859311564899</v>
      </c>
      <c r="L18" s="7">
        <f t="shared" si="3"/>
        <v>42137.033981947039</v>
      </c>
    </row>
    <row r="19" spans="1:12" x14ac:dyDescent="0.25">
      <c r="A19" s="2">
        <v>44818</v>
      </c>
      <c r="B19" s="1">
        <v>9580.6002609321695</v>
      </c>
      <c r="C19" s="5">
        <v>37718.93</v>
      </c>
      <c r="D19" s="6">
        <v>0.45362811250279</v>
      </c>
      <c r="E19">
        <v>20157.481445500001</v>
      </c>
      <c r="F19">
        <v>-20148.386139067799</v>
      </c>
      <c r="G19" s="7">
        <f t="shared" si="0"/>
        <v>-19143.563376380102</v>
      </c>
      <c r="H19" s="7">
        <f t="shared" si="1"/>
        <v>-157086.28601522397</v>
      </c>
      <c r="I19">
        <v>0.19606441011786099</v>
      </c>
      <c r="J19">
        <v>3952.1647090736801</v>
      </c>
      <c r="K19" s="7">
        <f t="shared" si="2"/>
        <v>4107.4260216457851</v>
      </c>
      <c r="L19" s="7">
        <f t="shared" si="3"/>
        <v>46244.460003592823</v>
      </c>
    </row>
    <row r="20" spans="1:12" x14ac:dyDescent="0.25">
      <c r="A20" s="2">
        <v>44848</v>
      </c>
      <c r="B20" s="1">
        <v>9133.4564375753107</v>
      </c>
      <c r="C20" s="5">
        <v>37352.730000000003</v>
      </c>
      <c r="D20" s="6">
        <v>0.45362811250279</v>
      </c>
      <c r="E20">
        <v>19979.044922000001</v>
      </c>
      <c r="F20">
        <v>-20374.067262424702</v>
      </c>
      <c r="G20" s="7">
        <f t="shared" si="0"/>
        <v>-20261.226700746251</v>
      </c>
      <c r="H20" s="7">
        <f t="shared" si="1"/>
        <v>-177347.51271597022</v>
      </c>
      <c r="I20">
        <v>0.21439361461335499</v>
      </c>
      <c r="J20">
        <v>4283.3796573501704</v>
      </c>
      <c r="K20" s="7">
        <f t="shared" si="2"/>
        <v>4117.772183211925</v>
      </c>
      <c r="L20" s="7">
        <f t="shared" si="3"/>
        <v>50362.232186804751</v>
      </c>
    </row>
    <row r="21" spans="1:12" x14ac:dyDescent="0.25">
      <c r="A21" s="2">
        <v>44879</v>
      </c>
      <c r="B21" s="1">
        <v>6960.5176850586104</v>
      </c>
      <c r="C21" s="5">
        <v>36986.529999999897</v>
      </c>
      <c r="D21" s="6">
        <v>0.40784218580871101</v>
      </c>
      <c r="E21">
        <v>15996.181640999999</v>
      </c>
      <c r="F21">
        <v>-22324.432314941401</v>
      </c>
      <c r="G21" s="7">
        <f t="shared" si="0"/>
        <v>-21349.249788683053</v>
      </c>
      <c r="H21" s="7">
        <f t="shared" si="1"/>
        <v>-198696.76250465328</v>
      </c>
      <c r="I21">
        <v>0.23728657796039401</v>
      </c>
      <c r="J21">
        <v>3795.6792020257699</v>
      </c>
      <c r="K21" s="7">
        <f t="shared" si="2"/>
        <v>4039.5294296879702</v>
      </c>
      <c r="L21" s="7">
        <f t="shared" si="3"/>
        <v>54401.761616492724</v>
      </c>
    </row>
    <row r="22" spans="1:12" x14ac:dyDescent="0.25">
      <c r="A22" s="2">
        <v>44909</v>
      </c>
      <c r="B22" s="1">
        <v>6957.9615670118801</v>
      </c>
      <c r="C22" s="5">
        <v>36620.3299999999</v>
      </c>
      <c r="D22" s="6">
        <v>0.40784218580871101</v>
      </c>
      <c r="E22">
        <v>16887.810547000001</v>
      </c>
      <c r="F22">
        <v>-22103.303732988101</v>
      </c>
      <c r="G22" s="7">
        <f t="shared" si="0"/>
        <v>-22213.868023964751</v>
      </c>
      <c r="H22" s="7">
        <f t="shared" si="1"/>
        <v>-220910.63052861803</v>
      </c>
      <c r="I22">
        <v>0.25897085722092</v>
      </c>
      <c r="J22">
        <v>4373.4507739410901</v>
      </c>
      <c r="K22" s="7">
        <f t="shared" si="2"/>
        <v>4084.56498798343</v>
      </c>
      <c r="L22" s="7">
        <f t="shared" si="3"/>
        <v>58486.326604476155</v>
      </c>
    </row>
    <row r="23" spans="1:12" x14ac:dyDescent="0.25">
      <c r="A23" s="2">
        <v>44940</v>
      </c>
      <c r="B23" s="1">
        <v>7410.3518142031799</v>
      </c>
      <c r="C23" s="5">
        <v>36254.129999999903</v>
      </c>
      <c r="D23" s="6">
        <v>0.369080476451291</v>
      </c>
      <c r="E23">
        <v>18894.935547000001</v>
      </c>
      <c r="F23">
        <v>-21426.1177857968</v>
      </c>
      <c r="G23" s="7">
        <f t="shared" si="0"/>
        <v>-21764.710759392452</v>
      </c>
      <c r="H23" s="7">
        <f t="shared" si="1"/>
        <v>-242675.34128801047</v>
      </c>
      <c r="I23">
        <v>0.27835171189962998</v>
      </c>
      <c r="J23">
        <v>5259.4376557406204</v>
      </c>
      <c r="K23" s="7">
        <f t="shared" si="2"/>
        <v>4816.4442148408552</v>
      </c>
      <c r="L23" s="7">
        <f t="shared" si="3"/>
        <v>63302.770819317011</v>
      </c>
    </row>
    <row r="24" spans="1:12" x14ac:dyDescent="0.25">
      <c r="A24" s="2">
        <v>44971</v>
      </c>
      <c r="B24" s="1">
        <v>7617.6394387170603</v>
      </c>
      <c r="C24" s="5">
        <v>35887.929999999898</v>
      </c>
      <c r="D24" s="6">
        <v>0.369080476451291</v>
      </c>
      <c r="E24">
        <v>20448.763671500001</v>
      </c>
      <c r="F24">
        <v>-20992.9032612829</v>
      </c>
      <c r="G24" s="7">
        <f t="shared" si="0"/>
        <v>-21209.510523539851</v>
      </c>
      <c r="H24" s="7">
        <f t="shared" si="1"/>
        <v>-263884.85181155032</v>
      </c>
      <c r="I24">
        <v>0.29625988502358203</v>
      </c>
      <c r="J24">
        <v>6058.1483741929896</v>
      </c>
      <c r="K24" s="7">
        <f t="shared" si="2"/>
        <v>5658.7930149668045</v>
      </c>
      <c r="L24" s="7">
        <f t="shared" si="3"/>
        <v>68961.563834283821</v>
      </c>
    </row>
    <row r="25" spans="1:12" x14ac:dyDescent="0.25">
      <c r="A25" s="2">
        <v>44999</v>
      </c>
      <c r="B25" s="1">
        <v>7716.33486494915</v>
      </c>
      <c r="C25" s="5">
        <v>35521.729999999901</v>
      </c>
      <c r="D25" s="6">
        <v>0.33534233480623699</v>
      </c>
      <c r="E25">
        <v>21708.368164</v>
      </c>
      <c r="F25">
        <v>-20667.159835050901</v>
      </c>
      <c r="G25" s="7">
        <f t="shared" si="0"/>
        <v>-20830.031548166902</v>
      </c>
      <c r="H25" s="7">
        <f t="shared" si="1"/>
        <v>-284714.88335971721</v>
      </c>
      <c r="I25">
        <v>0.313128955846109</v>
      </c>
      <c r="J25">
        <v>6797.5186563162297</v>
      </c>
      <c r="K25" s="7">
        <f t="shared" si="2"/>
        <v>6427.8335152546097</v>
      </c>
      <c r="L25" s="7">
        <f t="shared" si="3"/>
        <v>75389.397349538427</v>
      </c>
    </row>
    <row r="26" spans="1:12" x14ac:dyDescent="0.25">
      <c r="A26" s="2">
        <v>45030</v>
      </c>
      <c r="B26" s="1">
        <v>9261.7888851033495</v>
      </c>
      <c r="C26" s="5">
        <v>35155.529999999897</v>
      </c>
      <c r="D26" s="6">
        <v>0.33534233480623699</v>
      </c>
      <c r="E26">
        <v>27408.972656000002</v>
      </c>
      <c r="F26">
        <v>-18893.526614896698</v>
      </c>
      <c r="G26" s="7">
        <f t="shared" si="0"/>
        <v>-19780.3432249738</v>
      </c>
      <c r="H26" s="7">
        <f t="shared" si="1"/>
        <v>-304495.22658469103</v>
      </c>
      <c r="I26">
        <v>0.32648954416862802</v>
      </c>
      <c r="J26">
        <v>8948.7429885878191</v>
      </c>
      <c r="K26" s="7">
        <f t="shared" si="2"/>
        <v>7873.1308224520244</v>
      </c>
      <c r="L26" s="7">
        <f t="shared" si="3"/>
        <v>83262.528171990445</v>
      </c>
    </row>
    <row r="27" spans="1:12" x14ac:dyDescent="0.25">
      <c r="A27" s="2">
        <v>45060</v>
      </c>
      <c r="B27" s="1">
        <v>7941.0418413395901</v>
      </c>
      <c r="C27" s="1">
        <v>34789.330000000104</v>
      </c>
      <c r="D27">
        <v>0.30552450768960698</v>
      </c>
      <c r="E27">
        <v>24562.487304499999</v>
      </c>
      <c r="F27" s="1">
        <v>-19754.481258660398</v>
      </c>
      <c r="G27" s="7">
        <f t="shared" si="0"/>
        <v>-19324.00393677855</v>
      </c>
      <c r="H27" s="7">
        <f t="shared" si="1"/>
        <v>-323819.23052146961</v>
      </c>
      <c r="I27">
        <v>0.34139845772694299</v>
      </c>
      <c r="J27" s="1">
        <v>8385.5952836939105</v>
      </c>
      <c r="K27" s="7">
        <f t="shared" si="2"/>
        <v>8667.1691361408648</v>
      </c>
      <c r="L27" s="7">
        <f t="shared" si="3"/>
        <v>91929.697308131304</v>
      </c>
    </row>
    <row r="28" spans="1:12" x14ac:dyDescent="0.25">
      <c r="A28" s="2">
        <v>45091</v>
      </c>
      <c r="B28" s="1">
        <v>7444.9718466901904</v>
      </c>
      <c r="C28" s="1">
        <v>34423.130000000099</v>
      </c>
      <c r="D28">
        <v>0.30552450768960698</v>
      </c>
      <c r="E28">
        <v>24137.415039</v>
      </c>
      <c r="F28" s="1">
        <v>-20018.938053309801</v>
      </c>
      <c r="G28" s="7">
        <f t="shared" si="0"/>
        <v>-19886.709655985098</v>
      </c>
      <c r="H28" s="7">
        <f t="shared" si="1"/>
        <v>-343705.94017745473</v>
      </c>
      <c r="I28">
        <v>0.35656992490386802</v>
      </c>
      <c r="J28" s="1">
        <v>8606.6762678297091</v>
      </c>
      <c r="K28" s="7">
        <f t="shared" si="2"/>
        <v>8496.1357757618098</v>
      </c>
      <c r="L28" s="7">
        <f t="shared" si="3"/>
        <v>100425.83308389311</v>
      </c>
    </row>
    <row r="29" spans="1:12" x14ac:dyDescent="0.25">
      <c r="A29" s="2">
        <v>45121</v>
      </c>
      <c r="B29" s="1">
        <v>8183.2954540128803</v>
      </c>
      <c r="C29" s="1">
        <v>34056.930000000102</v>
      </c>
      <c r="D29">
        <v>0.27913417505973098</v>
      </c>
      <c r="E29">
        <v>27752.586914</v>
      </c>
      <c r="F29" s="1">
        <v>-18813.903545987101</v>
      </c>
      <c r="G29" s="7">
        <f t="shared" si="0"/>
        <v>-19416.420799648451</v>
      </c>
      <c r="H29" s="7">
        <f t="shared" si="1"/>
        <v>-363122.36097710318</v>
      </c>
      <c r="I29">
        <v>0.36976509121880602</v>
      </c>
      <c r="J29" s="1">
        <v>10261.937831813</v>
      </c>
      <c r="K29" s="7">
        <f t="shared" si="2"/>
        <v>9434.3070498213547</v>
      </c>
      <c r="L29" s="7">
        <f t="shared" si="3"/>
        <v>109860.14013371446</v>
      </c>
    </row>
    <row r="30" spans="1:12" x14ac:dyDescent="0.25">
      <c r="A30" s="2">
        <v>45152</v>
      </c>
      <c r="B30" s="1">
        <v>7553.2719521673698</v>
      </c>
      <c r="C30" s="1">
        <v>33690.730000000098</v>
      </c>
      <c r="D30">
        <v>0.27913417505973098</v>
      </c>
      <c r="E30">
        <v>26807.4375005</v>
      </c>
      <c r="F30" s="1">
        <v>-19208.819247832598</v>
      </c>
      <c r="G30" s="7">
        <f t="shared" si="0"/>
        <v>-19011.361396909851</v>
      </c>
      <c r="H30" s="7">
        <f t="shared" si="1"/>
        <v>-382133.72237401304</v>
      </c>
      <c r="I30">
        <v>0.38342547931047499</v>
      </c>
      <c r="J30" s="1">
        <v>10278.6545727148</v>
      </c>
      <c r="K30" s="7">
        <f t="shared" si="2"/>
        <v>10270.2962022639</v>
      </c>
      <c r="L30" s="7">
        <f t="shared" si="3"/>
        <v>120130.43633597836</v>
      </c>
    </row>
    <row r="31" spans="1:12" x14ac:dyDescent="0.25">
      <c r="A31" s="2">
        <v>45183</v>
      </c>
      <c r="B31" s="1">
        <v>6474.4816563436798</v>
      </c>
      <c r="C31" s="1">
        <v>33324.530000000101</v>
      </c>
      <c r="D31">
        <v>0.24893781393460901</v>
      </c>
      <c r="E31">
        <v>24254.578125</v>
      </c>
      <c r="F31" s="1">
        <v>-19813.879143656301</v>
      </c>
      <c r="G31" s="7">
        <f t="shared" si="0"/>
        <v>-19511.349195744449</v>
      </c>
      <c r="H31" s="7">
        <f t="shared" si="1"/>
        <v>-401645.07156975748</v>
      </c>
      <c r="I31">
        <v>0.39852365987303601</v>
      </c>
      <c r="J31" s="1">
        <v>9666.0232430514807</v>
      </c>
      <c r="K31" s="7">
        <f t="shared" si="2"/>
        <v>9972.3389078831406</v>
      </c>
      <c r="L31" s="7">
        <f t="shared" si="3"/>
        <v>130102.7752438615</v>
      </c>
    </row>
    <row r="32" spans="1:12" x14ac:dyDescent="0.25">
      <c r="A32" s="2">
        <v>45213</v>
      </c>
      <c r="B32" s="1">
        <v>6440.2937140211798</v>
      </c>
      <c r="C32" s="1">
        <v>32958.330000000104</v>
      </c>
      <c r="D32">
        <v>0.24893781393460901</v>
      </c>
      <c r="E32">
        <v>25588.292968999998</v>
      </c>
      <c r="F32" s="1">
        <v>-19609.424285978799</v>
      </c>
      <c r="G32" s="7">
        <f t="shared" si="0"/>
        <v>-19711.651714817548</v>
      </c>
      <c r="H32" s="7">
        <f t="shared" si="1"/>
        <v>-421356.72328457504</v>
      </c>
      <c r="I32">
        <v>0.412834891983894</v>
      </c>
      <c r="J32" s="1">
        <v>10563.740163909401</v>
      </c>
      <c r="K32" s="7">
        <f t="shared" si="2"/>
        <v>10114.881703480442</v>
      </c>
      <c r="L32" s="7">
        <f t="shared" si="3"/>
        <v>140217.65694734195</v>
      </c>
    </row>
    <row r="33" spans="1:12" x14ac:dyDescent="0.25">
      <c r="A33" s="2">
        <v>45244</v>
      </c>
      <c r="B33" s="1">
        <v>8296.1145860281704</v>
      </c>
      <c r="C33" s="1">
        <v>32592.130000000099</v>
      </c>
      <c r="D33">
        <v>0.22771762452278699</v>
      </c>
      <c r="E33">
        <v>34514.300781500002</v>
      </c>
      <c r="F33" s="1">
        <v>-17272.742413971799</v>
      </c>
      <c r="G33" s="7">
        <f t="shared" si="0"/>
        <v>-18441.083349975299</v>
      </c>
      <c r="H33" s="7">
        <f t="shared" si="1"/>
        <v>-439797.80663455033</v>
      </c>
      <c r="I33">
        <v>0.42344498668980501</v>
      </c>
      <c r="J33" s="1">
        <v>14614.9076350302</v>
      </c>
      <c r="K33" s="7">
        <f t="shared" si="2"/>
        <v>12589.3238994698</v>
      </c>
      <c r="L33" s="7">
        <f t="shared" si="3"/>
        <v>152806.98084681176</v>
      </c>
    </row>
    <row r="34" spans="1:12" x14ac:dyDescent="0.25">
      <c r="A34" s="2">
        <v>45274</v>
      </c>
      <c r="B34">
        <v>7634.9513242899529</v>
      </c>
      <c r="C34">
        <v>32225.930000000088</v>
      </c>
      <c r="D34">
        <v>0.22771762452278743</v>
      </c>
      <c r="E34">
        <v>33218.998047000001</v>
      </c>
      <c r="F34" s="1">
        <v>-17691.677375710045</v>
      </c>
      <c r="G34" s="7">
        <f t="shared" si="0"/>
        <v>-17482.209894840922</v>
      </c>
      <c r="H34" s="7">
        <f t="shared" ref="H34" si="4">G34+H33</f>
        <v>-457280.01652939123</v>
      </c>
      <c r="I34">
        <v>0.43446879901195518</v>
      </c>
      <c r="J34" s="1">
        <v>14432.618185860574</v>
      </c>
      <c r="K34" s="7">
        <f t="shared" si="2"/>
        <v>14523.762910445388</v>
      </c>
      <c r="L34" s="7">
        <f t="shared" ref="L34" si="5">K34+L33</f>
        <v>167330.74375725715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57"/>
  <sheetViews>
    <sheetView zoomScale="75" zoomScaleNormal="75" workbookViewId="0">
      <selection activeCell="A105" sqref="A105"/>
    </sheetView>
  </sheetViews>
  <sheetFormatPr defaultRowHeight="13.2" x14ac:dyDescent="0.25"/>
  <cols>
    <col min="1" max="1" width="10.88671875" customWidth="1"/>
    <col min="2" max="5" width="12.77734375" customWidth="1"/>
    <col min="6" max="1025" width="11.5546875"/>
  </cols>
  <sheetData>
    <row r="1" spans="1:6" x14ac:dyDescent="0.25">
      <c r="A1" t="s">
        <v>40</v>
      </c>
      <c r="B1" t="s">
        <v>41</v>
      </c>
      <c r="C1" t="s">
        <v>42</v>
      </c>
      <c r="D1" t="s">
        <v>43</v>
      </c>
      <c r="E1" t="s">
        <v>44</v>
      </c>
      <c r="F1" t="s">
        <v>45</v>
      </c>
    </row>
    <row r="2" spans="1:6" x14ac:dyDescent="0.25">
      <c r="A2" s="2">
        <v>44197</v>
      </c>
      <c r="B2">
        <v>23735.423827999999</v>
      </c>
      <c r="C2">
        <v>24316.916015999999</v>
      </c>
      <c r="D2">
        <v>23649.960938</v>
      </c>
      <c r="E2">
        <v>24165.556640999999</v>
      </c>
      <c r="F2">
        <f t="shared" ref="F2:F65" si="0">(C2+D2)/2</f>
        <v>23983.438477</v>
      </c>
    </row>
    <row r="3" spans="1:6" x14ac:dyDescent="0.25">
      <c r="A3" s="2">
        <v>44198</v>
      </c>
      <c r="B3">
        <v>24167.451172000001</v>
      </c>
      <c r="C3">
        <v>27321.90625</v>
      </c>
      <c r="D3">
        <v>23972.966797000001</v>
      </c>
      <c r="E3">
        <v>26474.892577999999</v>
      </c>
      <c r="F3">
        <f t="shared" si="0"/>
        <v>25647.4365235</v>
      </c>
    </row>
    <row r="4" spans="1:6" x14ac:dyDescent="0.25">
      <c r="A4" s="2">
        <v>44199</v>
      </c>
      <c r="B4">
        <v>26476.65625</v>
      </c>
      <c r="C4">
        <v>28519.630859000001</v>
      </c>
      <c r="D4">
        <v>26413.128906000002</v>
      </c>
      <c r="E4">
        <v>26760.720702999999</v>
      </c>
      <c r="F4">
        <f t="shared" si="0"/>
        <v>27466.379882500001</v>
      </c>
    </row>
    <row r="5" spans="1:6" x14ac:dyDescent="0.25">
      <c r="A5" s="2">
        <v>44200</v>
      </c>
      <c r="B5">
        <v>26784.332031000002</v>
      </c>
      <c r="C5">
        <v>27294.240234000001</v>
      </c>
      <c r="D5">
        <v>23363.980468999998</v>
      </c>
      <c r="E5">
        <v>26094.005859000001</v>
      </c>
      <c r="F5">
        <f t="shared" si="0"/>
        <v>25329.1103515</v>
      </c>
    </row>
    <row r="6" spans="1:6" x14ac:dyDescent="0.25">
      <c r="A6" s="2">
        <v>44201</v>
      </c>
      <c r="B6">
        <v>26098.189452999999</v>
      </c>
      <c r="C6">
        <v>28009.367188</v>
      </c>
      <c r="D6">
        <v>24633.167968999998</v>
      </c>
      <c r="E6">
        <v>27639.482422000001</v>
      </c>
      <c r="F6">
        <f t="shared" si="0"/>
        <v>26321.267578499999</v>
      </c>
    </row>
    <row r="7" spans="1:6" x14ac:dyDescent="0.25">
      <c r="A7" s="2">
        <v>44202</v>
      </c>
      <c r="B7">
        <v>27656.708984000001</v>
      </c>
      <c r="C7">
        <v>29889.705077999999</v>
      </c>
      <c r="D7">
        <v>27254.71875</v>
      </c>
      <c r="E7">
        <v>29844.859375</v>
      </c>
      <c r="F7">
        <f t="shared" si="0"/>
        <v>28572.211914</v>
      </c>
    </row>
    <row r="8" spans="1:6" x14ac:dyDescent="0.25">
      <c r="A8" s="2">
        <v>44203</v>
      </c>
      <c r="B8">
        <v>29852.566406000002</v>
      </c>
      <c r="C8">
        <v>32748.246093999998</v>
      </c>
      <c r="D8">
        <v>29653.542968999998</v>
      </c>
      <c r="E8">
        <v>32089.447265999999</v>
      </c>
      <c r="F8">
        <f t="shared" si="0"/>
        <v>31200.894531499998</v>
      </c>
    </row>
    <row r="9" spans="1:6" x14ac:dyDescent="0.25">
      <c r="A9" s="2">
        <v>44204</v>
      </c>
      <c r="B9">
        <v>32098.1875</v>
      </c>
      <c r="C9">
        <v>34261.71875</v>
      </c>
      <c r="D9">
        <v>30048.318359000001</v>
      </c>
      <c r="E9">
        <v>33372.28125</v>
      </c>
      <c r="F9">
        <f t="shared" si="0"/>
        <v>32155.018554499999</v>
      </c>
    </row>
    <row r="10" spans="1:6" x14ac:dyDescent="0.25">
      <c r="A10" s="2">
        <v>44205</v>
      </c>
      <c r="B10">
        <v>33364.945312999997</v>
      </c>
      <c r="C10">
        <v>33894.769530999998</v>
      </c>
      <c r="D10">
        <v>31886.201172000001</v>
      </c>
      <c r="E10">
        <v>32928.058594000002</v>
      </c>
      <c r="F10">
        <f t="shared" si="0"/>
        <v>32890.4853515</v>
      </c>
    </row>
    <row r="11" spans="1:6" x14ac:dyDescent="0.25">
      <c r="A11" s="2">
        <v>44206</v>
      </c>
      <c r="B11">
        <v>32927.789062999997</v>
      </c>
      <c r="C11">
        <v>33881.550780999998</v>
      </c>
      <c r="D11">
        <v>29440.859375</v>
      </c>
      <c r="E11">
        <v>31472.685547000001</v>
      </c>
      <c r="F11">
        <f t="shared" si="0"/>
        <v>31661.205077999999</v>
      </c>
    </row>
    <row r="12" spans="1:6" x14ac:dyDescent="0.25">
      <c r="A12" s="2">
        <v>44207</v>
      </c>
      <c r="B12">
        <v>31464.554688</v>
      </c>
      <c r="C12">
        <v>31464.554688</v>
      </c>
      <c r="D12">
        <v>25108.53125</v>
      </c>
      <c r="E12">
        <v>29247.208984000001</v>
      </c>
      <c r="F12">
        <f t="shared" si="0"/>
        <v>28286.542969000002</v>
      </c>
    </row>
    <row r="13" spans="1:6" x14ac:dyDescent="0.25">
      <c r="A13" s="2">
        <v>44208</v>
      </c>
      <c r="B13">
        <v>29205.849609000001</v>
      </c>
      <c r="C13">
        <v>30067.740234000001</v>
      </c>
      <c r="D13">
        <v>26899.251952999999</v>
      </c>
      <c r="E13">
        <v>27786.228515999999</v>
      </c>
      <c r="F13">
        <f t="shared" si="0"/>
        <v>28483.496093499998</v>
      </c>
    </row>
    <row r="14" spans="1:6" x14ac:dyDescent="0.25">
      <c r="A14" s="2">
        <v>44209</v>
      </c>
      <c r="B14">
        <v>27779.806640999999</v>
      </c>
      <c r="C14">
        <v>30918.484375</v>
      </c>
      <c r="D14">
        <v>26690.492188</v>
      </c>
      <c r="E14">
        <v>30682.929688</v>
      </c>
      <c r="F14">
        <f t="shared" si="0"/>
        <v>28804.488281500002</v>
      </c>
    </row>
    <row r="15" spans="1:6" x14ac:dyDescent="0.25">
      <c r="A15" s="2">
        <v>44210</v>
      </c>
      <c r="B15">
        <v>30690.121093999998</v>
      </c>
      <c r="C15">
        <v>32956.898437999997</v>
      </c>
      <c r="D15">
        <v>30354.292968999998</v>
      </c>
      <c r="E15">
        <v>32250.857422000001</v>
      </c>
      <c r="F15">
        <f t="shared" si="0"/>
        <v>31655.595703499996</v>
      </c>
    </row>
    <row r="16" spans="1:6" x14ac:dyDescent="0.25">
      <c r="A16" s="2">
        <v>44211</v>
      </c>
      <c r="B16">
        <v>32225.658202999999</v>
      </c>
      <c r="C16">
        <v>32558.050781000002</v>
      </c>
      <c r="D16">
        <v>28660.1875</v>
      </c>
      <c r="E16">
        <v>30485.841797000001</v>
      </c>
      <c r="F16">
        <f t="shared" si="0"/>
        <v>30609.119140499999</v>
      </c>
    </row>
    <row r="17" spans="1:6" x14ac:dyDescent="0.25">
      <c r="A17" s="2">
        <v>44212</v>
      </c>
      <c r="B17">
        <v>30482.765625</v>
      </c>
      <c r="C17">
        <v>31345.980468999998</v>
      </c>
      <c r="D17">
        <v>29509.464843999998</v>
      </c>
      <c r="E17">
        <v>29950.035156000002</v>
      </c>
      <c r="F17">
        <f t="shared" si="0"/>
        <v>30427.722656499998</v>
      </c>
    </row>
    <row r="18" spans="1:6" x14ac:dyDescent="0.25">
      <c r="A18" s="2">
        <v>44213</v>
      </c>
      <c r="B18">
        <v>29938.041015999999</v>
      </c>
      <c r="C18">
        <v>30384.21875</v>
      </c>
      <c r="D18">
        <v>28204.253906000002</v>
      </c>
      <c r="E18">
        <v>29661.734375</v>
      </c>
      <c r="F18">
        <f t="shared" si="0"/>
        <v>29294.236327999999</v>
      </c>
    </row>
    <row r="19" spans="1:6" x14ac:dyDescent="0.25">
      <c r="A19" s="2">
        <v>44214</v>
      </c>
      <c r="B19">
        <v>29662.529297000001</v>
      </c>
      <c r="C19">
        <v>30927.671875</v>
      </c>
      <c r="D19">
        <v>28899.033202999999</v>
      </c>
      <c r="E19">
        <v>30328.933593999998</v>
      </c>
      <c r="F19">
        <f t="shared" si="0"/>
        <v>29913.352539</v>
      </c>
    </row>
    <row r="20" spans="1:6" x14ac:dyDescent="0.25">
      <c r="A20" s="2">
        <v>44215</v>
      </c>
      <c r="B20">
        <v>30339</v>
      </c>
      <c r="C20">
        <v>31129.619140999999</v>
      </c>
      <c r="D20">
        <v>29713.658202999999</v>
      </c>
      <c r="E20">
        <v>29713.658202999999</v>
      </c>
      <c r="F20">
        <f t="shared" si="0"/>
        <v>30421.638672000001</v>
      </c>
    </row>
    <row r="21" spans="1:6" x14ac:dyDescent="0.25">
      <c r="A21" s="2">
        <v>44216</v>
      </c>
      <c r="B21">
        <v>29697.433593999998</v>
      </c>
      <c r="C21">
        <v>29955.806640999999</v>
      </c>
      <c r="D21">
        <v>27749.525390999999</v>
      </c>
      <c r="E21">
        <v>29342.677734000001</v>
      </c>
      <c r="F21">
        <f t="shared" si="0"/>
        <v>28852.666015999999</v>
      </c>
    </row>
    <row r="22" spans="1:6" x14ac:dyDescent="0.25">
      <c r="A22" s="2">
        <v>44217</v>
      </c>
      <c r="B22">
        <v>29344.037109000001</v>
      </c>
      <c r="C22">
        <v>29349.662109000001</v>
      </c>
      <c r="D22">
        <v>24863.666015999999</v>
      </c>
      <c r="E22">
        <v>25338.507813</v>
      </c>
      <c r="F22">
        <f t="shared" si="0"/>
        <v>27106.6640625</v>
      </c>
    </row>
    <row r="23" spans="1:6" x14ac:dyDescent="0.25">
      <c r="A23" s="2">
        <v>44218</v>
      </c>
      <c r="B23">
        <v>25331.873047000001</v>
      </c>
      <c r="C23">
        <v>27783.740234000001</v>
      </c>
      <c r="D23">
        <v>23802.712890999999</v>
      </c>
      <c r="E23">
        <v>27116.148438</v>
      </c>
      <c r="F23">
        <f t="shared" si="0"/>
        <v>25793.2265625</v>
      </c>
    </row>
    <row r="24" spans="1:6" x14ac:dyDescent="0.25">
      <c r="A24" s="2">
        <v>44219</v>
      </c>
      <c r="B24">
        <v>27099.712890999999</v>
      </c>
      <c r="C24">
        <v>27402.339843999998</v>
      </c>
      <c r="D24">
        <v>25868.134765999999</v>
      </c>
      <c r="E24">
        <v>26340.009765999999</v>
      </c>
      <c r="F24">
        <f t="shared" si="0"/>
        <v>26635.237304999999</v>
      </c>
    </row>
    <row r="25" spans="1:6" x14ac:dyDescent="0.25">
      <c r="A25" s="2">
        <v>44220</v>
      </c>
      <c r="B25">
        <v>26337.326172000001</v>
      </c>
      <c r="C25">
        <v>27059.845702999999</v>
      </c>
      <c r="D25">
        <v>25550.689452999999</v>
      </c>
      <c r="E25">
        <v>26538.091797000001</v>
      </c>
      <c r="F25">
        <f t="shared" si="0"/>
        <v>26305.267577999999</v>
      </c>
    </row>
    <row r="26" spans="1:6" x14ac:dyDescent="0.25">
      <c r="A26" s="2">
        <v>44221</v>
      </c>
      <c r="B26">
        <v>26535.148438</v>
      </c>
      <c r="C26">
        <v>28648.330077999999</v>
      </c>
      <c r="D26">
        <v>26428.945313</v>
      </c>
      <c r="E26">
        <v>26654.597656000002</v>
      </c>
      <c r="F26">
        <f t="shared" si="0"/>
        <v>27538.637695500001</v>
      </c>
    </row>
    <row r="27" spans="1:6" x14ac:dyDescent="0.25">
      <c r="A27" s="2">
        <v>44222</v>
      </c>
      <c r="B27">
        <v>26648.191406000002</v>
      </c>
      <c r="C27">
        <v>26962.826172000001</v>
      </c>
      <c r="D27">
        <v>25522.394531000002</v>
      </c>
      <c r="E27">
        <v>26775.673827999999</v>
      </c>
      <c r="F27">
        <f t="shared" si="0"/>
        <v>26242.6103515</v>
      </c>
    </row>
    <row r="28" spans="1:6" x14ac:dyDescent="0.25">
      <c r="A28" s="2">
        <v>44223</v>
      </c>
      <c r="B28">
        <v>26770.888672000001</v>
      </c>
      <c r="C28">
        <v>26770.888672000001</v>
      </c>
      <c r="D28">
        <v>24326.740234000001</v>
      </c>
      <c r="E28">
        <v>25144.740234000001</v>
      </c>
      <c r="F28">
        <f t="shared" si="0"/>
        <v>25548.814452999999</v>
      </c>
    </row>
    <row r="29" spans="1:6" x14ac:dyDescent="0.25">
      <c r="A29" s="2">
        <v>44224</v>
      </c>
      <c r="B29">
        <v>25151.757813</v>
      </c>
      <c r="C29">
        <v>27928.433593999998</v>
      </c>
      <c r="D29">
        <v>24827.541015999999</v>
      </c>
      <c r="E29">
        <v>27609.595702999999</v>
      </c>
      <c r="F29">
        <f t="shared" si="0"/>
        <v>26377.987304999999</v>
      </c>
    </row>
    <row r="30" spans="1:6" x14ac:dyDescent="0.25">
      <c r="A30" s="2">
        <v>44225</v>
      </c>
      <c r="B30">
        <v>28312.972656000002</v>
      </c>
      <c r="C30">
        <v>31619.605468999998</v>
      </c>
      <c r="D30">
        <v>26499.837890999999</v>
      </c>
      <c r="E30">
        <v>28272.550781000002</v>
      </c>
      <c r="F30">
        <f t="shared" si="0"/>
        <v>29059.721679999999</v>
      </c>
    </row>
    <row r="31" spans="1:6" x14ac:dyDescent="0.25">
      <c r="A31" s="2">
        <v>44226</v>
      </c>
      <c r="B31">
        <v>28255.701172000001</v>
      </c>
      <c r="C31">
        <v>28700.072265999999</v>
      </c>
      <c r="D31">
        <v>27139.189452999999</v>
      </c>
      <c r="E31">
        <v>28234.417968999998</v>
      </c>
      <c r="F31">
        <f t="shared" si="0"/>
        <v>27919.630859500001</v>
      </c>
    </row>
    <row r="32" spans="1:6" x14ac:dyDescent="0.25">
      <c r="A32" s="2">
        <v>44227</v>
      </c>
      <c r="B32">
        <v>28235.537109000001</v>
      </c>
      <c r="C32">
        <v>28249.916015999999</v>
      </c>
      <c r="D32">
        <v>26587.171875</v>
      </c>
      <c r="E32">
        <v>27316.099609000001</v>
      </c>
      <c r="F32">
        <f t="shared" si="0"/>
        <v>27418.543945500001</v>
      </c>
    </row>
    <row r="33" spans="1:6" x14ac:dyDescent="0.25">
      <c r="A33" s="2">
        <v>44228</v>
      </c>
      <c r="B33">
        <v>27316.28125</v>
      </c>
      <c r="C33">
        <v>28640.814452999999</v>
      </c>
      <c r="D33">
        <v>26701.185547000001</v>
      </c>
      <c r="E33">
        <v>27790.582031000002</v>
      </c>
      <c r="F33">
        <f t="shared" si="0"/>
        <v>27671</v>
      </c>
    </row>
    <row r="34" spans="1:6" x14ac:dyDescent="0.25">
      <c r="A34" s="2">
        <v>44229</v>
      </c>
      <c r="B34">
        <v>27787.287109000001</v>
      </c>
      <c r="C34">
        <v>29868.898438</v>
      </c>
      <c r="D34">
        <v>27758.376952999999</v>
      </c>
      <c r="E34">
        <v>29501.521484000001</v>
      </c>
      <c r="F34">
        <f t="shared" si="0"/>
        <v>28813.637695500001</v>
      </c>
    </row>
    <row r="35" spans="1:6" x14ac:dyDescent="0.25">
      <c r="A35" s="2">
        <v>44230</v>
      </c>
      <c r="B35">
        <v>29501.964843999998</v>
      </c>
      <c r="C35">
        <v>31129.619140999999</v>
      </c>
      <c r="D35">
        <v>29442.216797000001</v>
      </c>
      <c r="E35">
        <v>31119.447265999999</v>
      </c>
      <c r="F35">
        <f t="shared" si="0"/>
        <v>30285.917969000002</v>
      </c>
    </row>
    <row r="36" spans="1:6" x14ac:dyDescent="0.25">
      <c r="A36" s="2">
        <v>44231</v>
      </c>
      <c r="B36">
        <v>31121.949218999998</v>
      </c>
      <c r="C36">
        <v>32148.943359000001</v>
      </c>
      <c r="D36">
        <v>30341.818359000001</v>
      </c>
      <c r="E36">
        <v>30859.554688</v>
      </c>
      <c r="F36">
        <f t="shared" si="0"/>
        <v>31245.380859000001</v>
      </c>
    </row>
    <row r="37" spans="1:6" x14ac:dyDescent="0.25">
      <c r="A37" s="2">
        <v>44232</v>
      </c>
      <c r="B37">
        <v>30864.136718999998</v>
      </c>
      <c r="C37">
        <v>31829.679688</v>
      </c>
      <c r="D37">
        <v>30629.386718999998</v>
      </c>
      <c r="E37">
        <v>31658.248047000001</v>
      </c>
      <c r="F37">
        <f t="shared" si="0"/>
        <v>31229.533203499999</v>
      </c>
    </row>
    <row r="38" spans="1:6" x14ac:dyDescent="0.25">
      <c r="A38" s="2">
        <v>44233</v>
      </c>
      <c r="B38">
        <v>31653.335938</v>
      </c>
      <c r="C38">
        <v>33900.222655999998</v>
      </c>
      <c r="D38">
        <v>31653.335938</v>
      </c>
      <c r="E38">
        <v>32588.472656000002</v>
      </c>
      <c r="F38">
        <f t="shared" si="0"/>
        <v>32776.779297000001</v>
      </c>
    </row>
    <row r="39" spans="1:6" x14ac:dyDescent="0.25">
      <c r="A39" s="2">
        <v>44234</v>
      </c>
      <c r="B39">
        <v>32575.341797000001</v>
      </c>
      <c r="C39">
        <v>32883.785155999998</v>
      </c>
      <c r="D39">
        <v>31078.097656000002</v>
      </c>
      <c r="E39">
        <v>32288.650390999999</v>
      </c>
      <c r="F39">
        <f t="shared" si="0"/>
        <v>31980.941405999998</v>
      </c>
    </row>
    <row r="40" spans="1:6" x14ac:dyDescent="0.25">
      <c r="A40" s="2">
        <v>44235</v>
      </c>
      <c r="B40">
        <v>32274.861327999999</v>
      </c>
      <c r="C40">
        <v>38335.863280999998</v>
      </c>
      <c r="D40">
        <v>31629.582031000002</v>
      </c>
      <c r="E40">
        <v>38329.667969000002</v>
      </c>
      <c r="F40">
        <f t="shared" si="0"/>
        <v>34982.722655999998</v>
      </c>
    </row>
    <row r="41" spans="1:6" x14ac:dyDescent="0.25">
      <c r="A41" s="2">
        <v>44236</v>
      </c>
      <c r="B41">
        <v>38320.148437999997</v>
      </c>
      <c r="C41">
        <v>39742.1875</v>
      </c>
      <c r="D41">
        <v>37317.621094000002</v>
      </c>
      <c r="E41">
        <v>38362.296875</v>
      </c>
      <c r="F41">
        <f t="shared" si="0"/>
        <v>38529.904297000001</v>
      </c>
    </row>
    <row r="42" spans="1:6" x14ac:dyDescent="0.25">
      <c r="A42" s="2">
        <v>44237</v>
      </c>
      <c r="B42">
        <v>38352.933594000002</v>
      </c>
      <c r="C42">
        <v>38880.101562999997</v>
      </c>
      <c r="D42">
        <v>36177.203125</v>
      </c>
      <c r="E42">
        <v>37065.046875</v>
      </c>
      <c r="F42">
        <f t="shared" si="0"/>
        <v>37528.652344000002</v>
      </c>
    </row>
    <row r="43" spans="1:6" x14ac:dyDescent="0.25">
      <c r="A43" s="2">
        <v>44238</v>
      </c>
      <c r="B43">
        <v>37048.980469000002</v>
      </c>
      <c r="C43">
        <v>39940.246094000002</v>
      </c>
      <c r="D43">
        <v>36473.285155999998</v>
      </c>
      <c r="E43">
        <v>39494.441405999998</v>
      </c>
      <c r="F43">
        <f t="shared" si="0"/>
        <v>38206.765625</v>
      </c>
    </row>
    <row r="44" spans="1:6" x14ac:dyDescent="0.25">
      <c r="A44" s="2">
        <v>44239</v>
      </c>
      <c r="B44">
        <v>39467.816405999998</v>
      </c>
      <c r="C44">
        <v>40177.792969000002</v>
      </c>
      <c r="D44">
        <v>38387.746094000002</v>
      </c>
      <c r="E44">
        <v>39194.921875</v>
      </c>
      <c r="F44">
        <f t="shared" si="0"/>
        <v>39282.769531500002</v>
      </c>
    </row>
    <row r="45" spans="1:6" x14ac:dyDescent="0.25">
      <c r="A45" s="2">
        <v>44240</v>
      </c>
      <c r="B45">
        <v>39183.660155999998</v>
      </c>
      <c r="C45">
        <v>39641.742187999997</v>
      </c>
      <c r="D45">
        <v>38275.90625</v>
      </c>
      <c r="E45">
        <v>38864.359375</v>
      </c>
      <c r="F45">
        <f t="shared" si="0"/>
        <v>38958.824219000002</v>
      </c>
    </row>
    <row r="46" spans="1:6" x14ac:dyDescent="0.25">
      <c r="A46" s="2">
        <v>44241</v>
      </c>
      <c r="B46">
        <v>38871.777344000002</v>
      </c>
      <c r="C46">
        <v>40829.730469000002</v>
      </c>
      <c r="D46">
        <v>38871.777344000002</v>
      </c>
      <c r="E46">
        <v>40194.054687999997</v>
      </c>
      <c r="F46">
        <f t="shared" si="0"/>
        <v>39850.753906500002</v>
      </c>
    </row>
    <row r="47" spans="1:6" x14ac:dyDescent="0.25">
      <c r="A47" s="2">
        <v>44242</v>
      </c>
      <c r="B47">
        <v>40176.929687999997</v>
      </c>
      <c r="C47">
        <v>40319.023437999997</v>
      </c>
      <c r="D47">
        <v>38210.527344000002</v>
      </c>
      <c r="E47">
        <v>39518.808594000002</v>
      </c>
      <c r="F47">
        <f t="shared" si="0"/>
        <v>39264.775391000003</v>
      </c>
    </row>
    <row r="48" spans="1:6" x14ac:dyDescent="0.25">
      <c r="A48" s="2">
        <v>44243</v>
      </c>
      <c r="B48">
        <v>39518.316405999998</v>
      </c>
      <c r="C48">
        <v>41385.671875</v>
      </c>
      <c r="D48">
        <v>38881.414062999997</v>
      </c>
      <c r="E48">
        <v>40700.742187999997</v>
      </c>
      <c r="F48">
        <f t="shared" si="0"/>
        <v>40133.542969000002</v>
      </c>
    </row>
    <row r="49" spans="1:6" x14ac:dyDescent="0.25">
      <c r="A49" s="2">
        <v>44244</v>
      </c>
      <c r="B49">
        <v>40706.867187999997</v>
      </c>
      <c r="C49">
        <v>43628.3125</v>
      </c>
      <c r="D49">
        <v>40604.152344000002</v>
      </c>
      <c r="E49">
        <v>43293.167969000002</v>
      </c>
      <c r="F49">
        <f t="shared" si="0"/>
        <v>42116.232422000001</v>
      </c>
    </row>
    <row r="50" spans="1:6" x14ac:dyDescent="0.25">
      <c r="A50" s="2">
        <v>44245</v>
      </c>
      <c r="B50">
        <v>43286.496094000002</v>
      </c>
      <c r="C50">
        <v>43561.957030999998</v>
      </c>
      <c r="D50">
        <v>42287.222655999998</v>
      </c>
      <c r="E50">
        <v>42739.449219000002</v>
      </c>
      <c r="F50">
        <f t="shared" si="0"/>
        <v>42924.589843499998</v>
      </c>
    </row>
    <row r="51" spans="1:6" x14ac:dyDescent="0.25">
      <c r="A51" s="2">
        <v>44246</v>
      </c>
      <c r="B51">
        <v>42736.292969000002</v>
      </c>
      <c r="C51">
        <v>46308.125</v>
      </c>
      <c r="D51">
        <v>42149.527344000002</v>
      </c>
      <c r="E51">
        <v>46119</v>
      </c>
      <c r="F51">
        <f t="shared" si="0"/>
        <v>44228.826172000001</v>
      </c>
    </row>
    <row r="52" spans="1:6" x14ac:dyDescent="0.25">
      <c r="A52" s="2">
        <v>44247</v>
      </c>
      <c r="B52">
        <v>46118.339844000002</v>
      </c>
      <c r="C52">
        <v>47453.429687999997</v>
      </c>
      <c r="D52">
        <v>45077.945312999997</v>
      </c>
      <c r="E52">
        <v>46293.4375</v>
      </c>
      <c r="F52">
        <f t="shared" si="0"/>
        <v>46265.687500499997</v>
      </c>
    </row>
    <row r="53" spans="1:6" x14ac:dyDescent="0.25">
      <c r="A53" s="2">
        <v>44248</v>
      </c>
      <c r="B53">
        <v>46267.894530999998</v>
      </c>
      <c r="C53">
        <v>48134.503905999998</v>
      </c>
      <c r="D53">
        <v>45941.148437999997</v>
      </c>
      <c r="E53">
        <v>47456.125</v>
      </c>
      <c r="F53">
        <f t="shared" si="0"/>
        <v>47037.826172000001</v>
      </c>
    </row>
    <row r="54" spans="1:6" x14ac:dyDescent="0.25">
      <c r="A54" s="2">
        <v>44249</v>
      </c>
      <c r="B54">
        <v>47450.183594000002</v>
      </c>
      <c r="C54">
        <v>47461.765625</v>
      </c>
      <c r="D54">
        <v>40337.863280999998</v>
      </c>
      <c r="E54">
        <v>44563.242187999997</v>
      </c>
      <c r="F54">
        <f t="shared" si="0"/>
        <v>43899.814452999999</v>
      </c>
    </row>
    <row r="55" spans="1:6" x14ac:dyDescent="0.25">
      <c r="A55" s="2">
        <v>44250</v>
      </c>
      <c r="B55">
        <v>44561.277344000002</v>
      </c>
      <c r="C55">
        <v>44561.277344000002</v>
      </c>
      <c r="D55">
        <v>37269.808594000002</v>
      </c>
      <c r="E55">
        <v>40181.332030999998</v>
      </c>
      <c r="F55">
        <f t="shared" si="0"/>
        <v>40915.542969000002</v>
      </c>
    </row>
    <row r="56" spans="1:6" x14ac:dyDescent="0.25">
      <c r="A56" s="2">
        <v>44251</v>
      </c>
      <c r="B56">
        <v>40190.105469000002</v>
      </c>
      <c r="C56">
        <v>42211.421875</v>
      </c>
      <c r="D56">
        <v>38837.585937999997</v>
      </c>
      <c r="E56">
        <v>40844.414062999997</v>
      </c>
      <c r="F56">
        <f t="shared" si="0"/>
        <v>40524.503906500002</v>
      </c>
    </row>
    <row r="57" spans="1:6" x14ac:dyDescent="0.25">
      <c r="A57" s="2">
        <v>44252</v>
      </c>
      <c r="B57">
        <v>40847.492187999997</v>
      </c>
      <c r="C57">
        <v>42492.488280999998</v>
      </c>
      <c r="D57">
        <v>38735.164062999997</v>
      </c>
      <c r="E57">
        <v>38735.164062999997</v>
      </c>
      <c r="F57">
        <f t="shared" si="0"/>
        <v>40613.826172000001</v>
      </c>
    </row>
    <row r="58" spans="1:6" x14ac:dyDescent="0.25">
      <c r="A58" s="2">
        <v>44253</v>
      </c>
      <c r="B58">
        <v>38806.402344000002</v>
      </c>
      <c r="C58">
        <v>40021.40625</v>
      </c>
      <c r="D58">
        <v>36636.480469000002</v>
      </c>
      <c r="E58">
        <v>38385.910155999998</v>
      </c>
      <c r="F58">
        <f t="shared" si="0"/>
        <v>38328.943359500001</v>
      </c>
    </row>
    <row r="59" spans="1:6" x14ac:dyDescent="0.25">
      <c r="A59" s="2">
        <v>44254</v>
      </c>
      <c r="B59">
        <v>38390.0625</v>
      </c>
      <c r="C59">
        <v>39970.886719000002</v>
      </c>
      <c r="D59">
        <v>37498.867187999997</v>
      </c>
      <c r="E59">
        <v>38260.480469000002</v>
      </c>
      <c r="F59">
        <f t="shared" si="0"/>
        <v>38734.876953500003</v>
      </c>
    </row>
    <row r="60" spans="1:6" x14ac:dyDescent="0.25">
      <c r="A60" s="2">
        <v>44255</v>
      </c>
      <c r="B60">
        <v>38265.089844000002</v>
      </c>
      <c r="C60">
        <v>38697.835937999997</v>
      </c>
      <c r="D60">
        <v>35819.453125</v>
      </c>
      <c r="E60">
        <v>37332.503905999998</v>
      </c>
      <c r="F60">
        <f t="shared" si="0"/>
        <v>37258.644531500002</v>
      </c>
    </row>
    <row r="61" spans="1:6" x14ac:dyDescent="0.25">
      <c r="A61" s="2">
        <v>44256</v>
      </c>
      <c r="B61">
        <v>37350.476562999997</v>
      </c>
      <c r="C61">
        <v>41319.6875</v>
      </c>
      <c r="D61">
        <v>37313.160155999998</v>
      </c>
      <c r="E61">
        <v>41192.191405999998</v>
      </c>
      <c r="F61">
        <f t="shared" si="0"/>
        <v>39316.423827999999</v>
      </c>
    </row>
    <row r="62" spans="1:6" x14ac:dyDescent="0.25">
      <c r="A62" s="2">
        <v>44257</v>
      </c>
      <c r="B62">
        <v>41176.3125</v>
      </c>
      <c r="C62">
        <v>41606.484375</v>
      </c>
      <c r="D62">
        <v>39066.09375</v>
      </c>
      <c r="E62">
        <v>40032.695312999997</v>
      </c>
      <c r="F62">
        <f t="shared" si="0"/>
        <v>40336.2890625</v>
      </c>
    </row>
    <row r="63" spans="1:6" x14ac:dyDescent="0.25">
      <c r="A63" s="2">
        <v>44258</v>
      </c>
      <c r="B63">
        <v>40063.167969000002</v>
      </c>
      <c r="C63">
        <v>43555.671875</v>
      </c>
      <c r="D63">
        <v>39945.792969000002</v>
      </c>
      <c r="E63">
        <v>41952.804687999997</v>
      </c>
      <c r="F63">
        <f t="shared" si="0"/>
        <v>41750.732422000001</v>
      </c>
    </row>
    <row r="64" spans="1:6" x14ac:dyDescent="0.25">
      <c r="A64" s="2">
        <v>44259</v>
      </c>
      <c r="B64">
        <v>41939.574219000002</v>
      </c>
      <c r="C64">
        <v>42899.511719000002</v>
      </c>
      <c r="D64">
        <v>39813.21875</v>
      </c>
      <c r="E64">
        <v>40578.535155999998</v>
      </c>
      <c r="F64">
        <f t="shared" si="0"/>
        <v>41356.365234500001</v>
      </c>
    </row>
    <row r="65" spans="1:6" x14ac:dyDescent="0.25">
      <c r="A65" s="2">
        <v>44260</v>
      </c>
      <c r="B65">
        <v>40550.011719000002</v>
      </c>
      <c r="C65">
        <v>41470.574219000002</v>
      </c>
      <c r="D65">
        <v>38919.175780999998</v>
      </c>
      <c r="E65">
        <v>41076.527344000002</v>
      </c>
      <c r="F65">
        <f t="shared" si="0"/>
        <v>40194.875</v>
      </c>
    </row>
    <row r="66" spans="1:6" x14ac:dyDescent="0.25">
      <c r="A66" s="2">
        <v>44261</v>
      </c>
      <c r="B66">
        <v>41052.957030999998</v>
      </c>
      <c r="C66">
        <v>41244.394530999998</v>
      </c>
      <c r="D66">
        <v>39658.5625</v>
      </c>
      <c r="E66">
        <v>41047.320312999997</v>
      </c>
      <c r="F66">
        <f t="shared" ref="F66:F129" si="1">(C66+D66)/2</f>
        <v>40451.478515499999</v>
      </c>
    </row>
    <row r="67" spans="1:6" x14ac:dyDescent="0.25">
      <c r="A67" s="2">
        <v>44262</v>
      </c>
      <c r="B67">
        <v>41052.605469000002</v>
      </c>
      <c r="C67">
        <v>43084.96875</v>
      </c>
      <c r="D67">
        <v>41052.605469000002</v>
      </c>
      <c r="E67">
        <v>42935.992187999997</v>
      </c>
      <c r="F67">
        <f t="shared" si="1"/>
        <v>42068.787109500001</v>
      </c>
    </row>
    <row r="68" spans="1:6" x14ac:dyDescent="0.25">
      <c r="A68" s="2">
        <v>44263</v>
      </c>
      <c r="B68">
        <v>42908.679687999997</v>
      </c>
      <c r="C68">
        <v>44139.578125</v>
      </c>
      <c r="D68">
        <v>41620.085937999997</v>
      </c>
      <c r="E68">
        <v>44086.503905999998</v>
      </c>
      <c r="F68">
        <f t="shared" si="1"/>
        <v>42879.832031500002</v>
      </c>
    </row>
    <row r="69" spans="1:6" x14ac:dyDescent="0.25">
      <c r="A69" s="2">
        <v>44264</v>
      </c>
      <c r="B69">
        <v>44108.820312999997</v>
      </c>
      <c r="C69">
        <v>46082.246094000002</v>
      </c>
      <c r="D69">
        <v>43888</v>
      </c>
      <c r="E69">
        <v>46082.246094000002</v>
      </c>
      <c r="F69">
        <f t="shared" si="1"/>
        <v>44985.123047000001</v>
      </c>
    </row>
    <row r="70" spans="1:6" x14ac:dyDescent="0.25">
      <c r="A70" s="2">
        <v>44265</v>
      </c>
      <c r="B70">
        <v>46082.15625</v>
      </c>
      <c r="C70">
        <v>48033.207030999998</v>
      </c>
      <c r="D70">
        <v>44874.660155999998</v>
      </c>
      <c r="E70">
        <v>46969.328125</v>
      </c>
      <c r="F70">
        <f t="shared" si="1"/>
        <v>46453.933593499998</v>
      </c>
    </row>
    <row r="71" spans="1:6" x14ac:dyDescent="0.25">
      <c r="A71" s="2">
        <v>44266</v>
      </c>
      <c r="B71">
        <v>46931.28125</v>
      </c>
      <c r="C71">
        <v>48472.578125</v>
      </c>
      <c r="D71">
        <v>45614.773437999997</v>
      </c>
      <c r="E71">
        <v>48247.394530999998</v>
      </c>
      <c r="F71">
        <f t="shared" si="1"/>
        <v>47043.675781500002</v>
      </c>
    </row>
    <row r="72" spans="1:6" x14ac:dyDescent="0.25">
      <c r="A72" s="2">
        <v>44267</v>
      </c>
      <c r="B72">
        <v>48260.828125</v>
      </c>
      <c r="C72">
        <v>48397.078125</v>
      </c>
      <c r="D72">
        <v>46400.925780999998</v>
      </c>
      <c r="E72">
        <v>47962.9375</v>
      </c>
      <c r="F72">
        <f t="shared" si="1"/>
        <v>47399.001952999999</v>
      </c>
    </row>
    <row r="73" spans="1:6" x14ac:dyDescent="0.25">
      <c r="A73" s="2">
        <v>44268</v>
      </c>
      <c r="B73">
        <v>47972.375</v>
      </c>
      <c r="C73">
        <v>51604.289062999997</v>
      </c>
      <c r="D73">
        <v>47031.5625</v>
      </c>
      <c r="E73">
        <v>51235.535155999998</v>
      </c>
      <c r="F73">
        <f t="shared" si="1"/>
        <v>49317.925781500002</v>
      </c>
    </row>
    <row r="74" spans="1:6" x14ac:dyDescent="0.25">
      <c r="A74" s="2">
        <v>44269</v>
      </c>
      <c r="B74">
        <v>51217.171875</v>
      </c>
      <c r="C74">
        <v>51532.386719000002</v>
      </c>
      <c r="D74">
        <v>49624.296875</v>
      </c>
      <c r="E74">
        <v>49624.296875</v>
      </c>
      <c r="F74">
        <f t="shared" si="1"/>
        <v>50578.341797000001</v>
      </c>
    </row>
    <row r="75" spans="1:6" x14ac:dyDescent="0.25">
      <c r="A75" s="2">
        <v>44270</v>
      </c>
      <c r="B75">
        <v>49595.101562999997</v>
      </c>
      <c r="C75">
        <v>50651.136719000002</v>
      </c>
      <c r="D75">
        <v>46427.171875</v>
      </c>
      <c r="E75">
        <v>46876.453125</v>
      </c>
      <c r="F75">
        <f t="shared" si="1"/>
        <v>48539.154297000001</v>
      </c>
    </row>
    <row r="76" spans="1:6" x14ac:dyDescent="0.25">
      <c r="A76" s="2">
        <v>44271</v>
      </c>
      <c r="B76">
        <v>46820.769530999998</v>
      </c>
      <c r="C76">
        <v>47739.871094000002</v>
      </c>
      <c r="D76">
        <v>44903.375</v>
      </c>
      <c r="E76">
        <v>47727.082030999998</v>
      </c>
      <c r="F76">
        <f t="shared" si="1"/>
        <v>46321.623047000001</v>
      </c>
    </row>
    <row r="77" spans="1:6" x14ac:dyDescent="0.25">
      <c r="A77" s="2">
        <v>44272</v>
      </c>
      <c r="B77">
        <v>47744.664062999997</v>
      </c>
      <c r="C77">
        <v>49206.125</v>
      </c>
      <c r="D77">
        <v>45834.09375</v>
      </c>
      <c r="E77">
        <v>49129.878905999998</v>
      </c>
      <c r="F77">
        <f t="shared" si="1"/>
        <v>47520.109375</v>
      </c>
    </row>
    <row r="78" spans="1:6" x14ac:dyDescent="0.25">
      <c r="A78" s="2">
        <v>44273</v>
      </c>
      <c r="B78">
        <v>49148.394530999998</v>
      </c>
      <c r="C78">
        <v>50395.453125</v>
      </c>
      <c r="D78">
        <v>45520.597655999998</v>
      </c>
      <c r="E78">
        <v>48546.066405999998</v>
      </c>
      <c r="F78">
        <f t="shared" si="1"/>
        <v>47958.025390499999</v>
      </c>
    </row>
    <row r="79" spans="1:6" x14ac:dyDescent="0.25">
      <c r="A79" s="2">
        <v>44274</v>
      </c>
      <c r="B79">
        <v>48538.949219000002</v>
      </c>
      <c r="C79">
        <v>49977.863280999998</v>
      </c>
      <c r="D79">
        <v>47535.960937999997</v>
      </c>
      <c r="E79">
        <v>48839.941405999998</v>
      </c>
      <c r="F79">
        <f t="shared" si="1"/>
        <v>48756.912109500001</v>
      </c>
    </row>
    <row r="80" spans="1:6" x14ac:dyDescent="0.25">
      <c r="A80" s="2">
        <v>44275</v>
      </c>
      <c r="B80">
        <v>48827.894530999998</v>
      </c>
      <c r="C80">
        <v>50250.089844000002</v>
      </c>
      <c r="D80">
        <v>48728.3125</v>
      </c>
      <c r="E80">
        <v>48812.308594000002</v>
      </c>
      <c r="F80">
        <f t="shared" si="1"/>
        <v>49489.201172000001</v>
      </c>
    </row>
    <row r="81" spans="1:6" x14ac:dyDescent="0.25">
      <c r="A81" s="2">
        <v>44276</v>
      </c>
      <c r="B81">
        <v>48809.1875</v>
      </c>
      <c r="C81">
        <v>49192.550780999998</v>
      </c>
      <c r="D81">
        <v>46872.5</v>
      </c>
      <c r="E81">
        <v>48405.210937999997</v>
      </c>
      <c r="F81">
        <f t="shared" si="1"/>
        <v>48032.525390499999</v>
      </c>
    </row>
    <row r="82" spans="1:6" x14ac:dyDescent="0.25">
      <c r="A82" s="2">
        <v>44277</v>
      </c>
      <c r="B82">
        <v>48400.558594000002</v>
      </c>
      <c r="C82">
        <v>49095.929687999997</v>
      </c>
      <c r="D82">
        <v>45497.929687999997</v>
      </c>
      <c r="E82">
        <v>45699.40625</v>
      </c>
      <c r="F82">
        <f t="shared" si="1"/>
        <v>47296.929687999997</v>
      </c>
    </row>
    <row r="83" spans="1:6" x14ac:dyDescent="0.25">
      <c r="A83" s="2">
        <v>44278</v>
      </c>
      <c r="B83">
        <v>45684.753905999998</v>
      </c>
      <c r="C83">
        <v>47231.164062999997</v>
      </c>
      <c r="D83">
        <v>44838.546875</v>
      </c>
      <c r="E83">
        <v>46230.269530999998</v>
      </c>
      <c r="F83">
        <f t="shared" si="1"/>
        <v>46034.855469000002</v>
      </c>
    </row>
    <row r="84" spans="1:6" x14ac:dyDescent="0.25">
      <c r="A84" s="2">
        <v>44279</v>
      </c>
      <c r="B84">
        <v>46206.234375</v>
      </c>
      <c r="C84">
        <v>48454.453125</v>
      </c>
      <c r="D84">
        <v>44467.140625</v>
      </c>
      <c r="E84">
        <v>44675.628905999998</v>
      </c>
      <c r="F84">
        <f t="shared" si="1"/>
        <v>46460.796875</v>
      </c>
    </row>
    <row r="85" spans="1:6" x14ac:dyDescent="0.25">
      <c r="A85" s="2">
        <v>44280</v>
      </c>
      <c r="B85">
        <v>44635.40625</v>
      </c>
      <c r="C85">
        <v>45187.792969000002</v>
      </c>
      <c r="D85">
        <v>43093.261719000002</v>
      </c>
      <c r="E85">
        <v>43907.328125</v>
      </c>
      <c r="F85">
        <f t="shared" si="1"/>
        <v>44140.527344000002</v>
      </c>
    </row>
    <row r="86" spans="1:6" x14ac:dyDescent="0.25">
      <c r="A86" s="2">
        <v>44281</v>
      </c>
      <c r="B86">
        <v>43889.367187999997</v>
      </c>
      <c r="C86">
        <v>46749.441405999998</v>
      </c>
      <c r="D86">
        <v>43801.769530999998</v>
      </c>
      <c r="E86">
        <v>46749.441405999998</v>
      </c>
      <c r="F86">
        <f t="shared" si="1"/>
        <v>45275.605468499998</v>
      </c>
    </row>
    <row r="87" spans="1:6" x14ac:dyDescent="0.25">
      <c r="A87" s="2">
        <v>44282</v>
      </c>
      <c r="B87">
        <v>46749.65625</v>
      </c>
      <c r="C87">
        <v>47962.664062999997</v>
      </c>
      <c r="D87">
        <v>45991.097655999998</v>
      </c>
      <c r="E87">
        <v>47458.429687999997</v>
      </c>
      <c r="F87">
        <f t="shared" si="1"/>
        <v>46976.880859500001</v>
      </c>
    </row>
    <row r="88" spans="1:6" x14ac:dyDescent="0.25">
      <c r="A88" s="2">
        <v>44283</v>
      </c>
      <c r="B88">
        <v>47459.640625</v>
      </c>
      <c r="C88">
        <v>47875.453125</v>
      </c>
      <c r="D88">
        <v>46699.695312999997</v>
      </c>
      <c r="E88">
        <v>47471.800780999998</v>
      </c>
      <c r="F88">
        <f t="shared" si="1"/>
        <v>47287.574219000002</v>
      </c>
    </row>
    <row r="89" spans="1:6" x14ac:dyDescent="0.25">
      <c r="A89" s="2">
        <v>44284</v>
      </c>
      <c r="B89">
        <v>47469.386719000002</v>
      </c>
      <c r="C89">
        <v>49509.453125</v>
      </c>
      <c r="D89">
        <v>46820.027344000002</v>
      </c>
      <c r="E89">
        <v>49071.789062999997</v>
      </c>
      <c r="F89">
        <f t="shared" si="1"/>
        <v>48164.740234500001</v>
      </c>
    </row>
    <row r="90" spans="1:6" x14ac:dyDescent="0.25">
      <c r="A90" s="2">
        <v>44285</v>
      </c>
      <c r="B90">
        <v>49071.730469000002</v>
      </c>
      <c r="C90">
        <v>50642.140625</v>
      </c>
      <c r="D90">
        <v>48656.433594000002</v>
      </c>
      <c r="E90">
        <v>50257.085937999997</v>
      </c>
      <c r="F90">
        <f t="shared" si="1"/>
        <v>49649.287109500001</v>
      </c>
    </row>
    <row r="91" spans="1:6" x14ac:dyDescent="0.25">
      <c r="A91" s="2">
        <v>44286</v>
      </c>
      <c r="B91">
        <v>50267.820312999997</v>
      </c>
      <c r="C91">
        <v>51103.472655999998</v>
      </c>
      <c r="D91">
        <v>49192.605469000002</v>
      </c>
      <c r="E91">
        <v>50240.558594000002</v>
      </c>
      <c r="F91">
        <f t="shared" si="1"/>
        <v>50148.0390625</v>
      </c>
    </row>
    <row r="92" spans="1:6" x14ac:dyDescent="0.25">
      <c r="A92" s="2">
        <v>44287</v>
      </c>
      <c r="B92">
        <v>50247.152344000002</v>
      </c>
      <c r="C92">
        <v>50761.316405999998</v>
      </c>
      <c r="D92">
        <v>49843.746094000002</v>
      </c>
      <c r="E92">
        <v>50172.636719000002</v>
      </c>
      <c r="F92">
        <f t="shared" si="1"/>
        <v>50302.53125</v>
      </c>
    </row>
    <row r="93" spans="1:6" x14ac:dyDescent="0.25">
      <c r="A93" s="2">
        <v>44288</v>
      </c>
      <c r="B93">
        <v>50175.242187999997</v>
      </c>
      <c r="C93">
        <v>51184.921875</v>
      </c>
      <c r="D93">
        <v>50011.335937999997</v>
      </c>
      <c r="E93">
        <v>50497.273437999997</v>
      </c>
      <c r="F93">
        <f t="shared" si="1"/>
        <v>50598.128906500002</v>
      </c>
    </row>
    <row r="94" spans="1:6" x14ac:dyDescent="0.25">
      <c r="A94" s="2">
        <v>44289</v>
      </c>
      <c r="B94">
        <v>50508.40625</v>
      </c>
      <c r="C94">
        <v>51117.230469000002</v>
      </c>
      <c r="D94">
        <v>48985.828125</v>
      </c>
      <c r="E94">
        <v>48985.828125</v>
      </c>
      <c r="F94">
        <f t="shared" si="1"/>
        <v>50051.529297000001</v>
      </c>
    </row>
    <row r="95" spans="1:6" x14ac:dyDescent="0.25">
      <c r="A95" s="2">
        <v>44290</v>
      </c>
      <c r="B95">
        <v>48986.636719000002</v>
      </c>
      <c r="C95">
        <v>50099.722655999998</v>
      </c>
      <c r="D95">
        <v>48610.753905999998</v>
      </c>
      <c r="E95">
        <v>49933.199219000002</v>
      </c>
      <c r="F95">
        <f t="shared" si="1"/>
        <v>49355.238280999998</v>
      </c>
    </row>
    <row r="96" spans="1:6" x14ac:dyDescent="0.25">
      <c r="A96" s="2">
        <v>44291</v>
      </c>
      <c r="B96">
        <v>49935.167969000002</v>
      </c>
      <c r="C96">
        <v>50707.925780999998</v>
      </c>
      <c r="D96">
        <v>49086.757812999997</v>
      </c>
      <c r="E96">
        <v>49976.84375</v>
      </c>
      <c r="F96">
        <f t="shared" si="1"/>
        <v>49897.341797000001</v>
      </c>
    </row>
    <row r="97" spans="1:6" x14ac:dyDescent="0.25">
      <c r="A97" s="2">
        <v>44292</v>
      </c>
      <c r="B97">
        <v>50073.359375</v>
      </c>
      <c r="C97">
        <v>50336.082030999998</v>
      </c>
      <c r="D97">
        <v>48681.75</v>
      </c>
      <c r="E97">
        <v>49008.613280999998</v>
      </c>
      <c r="F97">
        <f t="shared" si="1"/>
        <v>49508.916015499999</v>
      </c>
    </row>
    <row r="98" spans="1:6" x14ac:dyDescent="0.25">
      <c r="A98" s="2">
        <v>44293</v>
      </c>
      <c r="B98">
        <v>49003.6875</v>
      </c>
      <c r="C98">
        <v>49448.039062999997</v>
      </c>
      <c r="D98">
        <v>46868.351562999997</v>
      </c>
      <c r="E98">
        <v>47210.019530999998</v>
      </c>
      <c r="F98">
        <f t="shared" si="1"/>
        <v>48158.195312999997</v>
      </c>
    </row>
    <row r="99" spans="1:6" x14ac:dyDescent="0.25">
      <c r="A99" s="2">
        <v>44294</v>
      </c>
      <c r="B99">
        <v>47252.957030999998</v>
      </c>
      <c r="C99">
        <v>48956.292969000002</v>
      </c>
      <c r="D99">
        <v>47064.214844000002</v>
      </c>
      <c r="E99">
        <v>48948.378905999998</v>
      </c>
      <c r="F99">
        <f t="shared" si="1"/>
        <v>48010.253906500002</v>
      </c>
    </row>
    <row r="100" spans="1:6" x14ac:dyDescent="0.25">
      <c r="A100" s="2">
        <v>44295</v>
      </c>
      <c r="B100">
        <v>48950.570312999997</v>
      </c>
      <c r="C100">
        <v>49553.621094000002</v>
      </c>
      <c r="D100">
        <v>48623.292969000002</v>
      </c>
      <c r="E100">
        <v>48942.109375</v>
      </c>
      <c r="F100">
        <f t="shared" si="1"/>
        <v>49088.457031500002</v>
      </c>
    </row>
    <row r="101" spans="1:6" x14ac:dyDescent="0.25">
      <c r="A101" s="2">
        <v>44296</v>
      </c>
      <c r="B101">
        <v>48949.484375</v>
      </c>
      <c r="C101">
        <v>51489.554687999997</v>
      </c>
      <c r="D101">
        <v>48768.765625</v>
      </c>
      <c r="E101">
        <v>50242.222655999998</v>
      </c>
      <c r="F101">
        <f t="shared" si="1"/>
        <v>50129.160156500002</v>
      </c>
    </row>
    <row r="102" spans="1:6" x14ac:dyDescent="0.25">
      <c r="A102" s="2">
        <v>44297</v>
      </c>
      <c r="B102">
        <v>50286.753905999998</v>
      </c>
      <c r="C102">
        <v>51080.238280999998</v>
      </c>
      <c r="D102">
        <v>49820.03125</v>
      </c>
      <c r="E102">
        <v>50609.195312999997</v>
      </c>
      <c r="F102">
        <f t="shared" si="1"/>
        <v>50450.134765499999</v>
      </c>
    </row>
    <row r="103" spans="1:6" x14ac:dyDescent="0.25">
      <c r="A103" s="2">
        <v>44298</v>
      </c>
      <c r="B103">
        <v>50584.800780999998</v>
      </c>
      <c r="C103">
        <v>51569.789062999997</v>
      </c>
      <c r="D103">
        <v>50031.359375</v>
      </c>
      <c r="E103">
        <v>50273.605469000002</v>
      </c>
      <c r="F103">
        <f t="shared" si="1"/>
        <v>50800.574219000002</v>
      </c>
    </row>
    <row r="104" spans="1:6" x14ac:dyDescent="0.25">
      <c r="A104" s="2">
        <v>44299</v>
      </c>
      <c r="B104">
        <v>50270.722655999998</v>
      </c>
      <c r="C104">
        <v>53385.5</v>
      </c>
      <c r="D104">
        <v>50268.011719000002</v>
      </c>
      <c r="E104">
        <v>53123.628905999998</v>
      </c>
      <c r="F104">
        <f t="shared" si="1"/>
        <v>51826.755859500001</v>
      </c>
    </row>
    <row r="105" spans="1:6" x14ac:dyDescent="0.25">
      <c r="A105" s="2">
        <v>44300</v>
      </c>
      <c r="B105">
        <v>53140.605469000002</v>
      </c>
      <c r="C105">
        <v>54238.394530999998</v>
      </c>
      <c r="D105">
        <v>51406.6875</v>
      </c>
      <c r="E105">
        <v>52664.09375</v>
      </c>
      <c r="F105">
        <f t="shared" si="1"/>
        <v>52822.541015499999</v>
      </c>
    </row>
    <row r="106" spans="1:6" x14ac:dyDescent="0.25">
      <c r="A106" s="2">
        <v>44301</v>
      </c>
      <c r="B106">
        <v>52635.304687999997</v>
      </c>
      <c r="C106">
        <v>53314.902344000002</v>
      </c>
      <c r="D106">
        <v>51988.964844000002</v>
      </c>
      <c r="E106">
        <v>52896.386719000002</v>
      </c>
      <c r="F106">
        <f t="shared" si="1"/>
        <v>52651.933594000002</v>
      </c>
    </row>
    <row r="107" spans="1:6" x14ac:dyDescent="0.25">
      <c r="A107" s="2">
        <v>44302</v>
      </c>
      <c r="B107">
        <v>52850.015625</v>
      </c>
      <c r="C107">
        <v>53170.59375</v>
      </c>
      <c r="D107">
        <v>50238.839844000002</v>
      </c>
      <c r="E107">
        <v>51386.25</v>
      </c>
      <c r="F107">
        <f t="shared" si="1"/>
        <v>51704.716797000001</v>
      </c>
    </row>
    <row r="108" spans="1:6" x14ac:dyDescent="0.25">
      <c r="A108" s="2">
        <v>44303</v>
      </c>
      <c r="B108">
        <v>51350.472655999998</v>
      </c>
      <c r="C108">
        <v>52222.050780999998</v>
      </c>
      <c r="D108">
        <v>50376.921875</v>
      </c>
      <c r="E108">
        <v>50646.050780999998</v>
      </c>
      <c r="F108">
        <f t="shared" si="1"/>
        <v>51299.486327999999</v>
      </c>
    </row>
    <row r="109" spans="1:6" x14ac:dyDescent="0.25">
      <c r="A109" s="2">
        <v>44304</v>
      </c>
      <c r="B109">
        <v>50661.125</v>
      </c>
      <c r="C109">
        <v>50957.882812999997</v>
      </c>
      <c r="D109">
        <v>44089.46875</v>
      </c>
      <c r="E109">
        <v>46968.792969000002</v>
      </c>
      <c r="F109">
        <f t="shared" si="1"/>
        <v>47523.675781500002</v>
      </c>
    </row>
    <row r="110" spans="1:6" x14ac:dyDescent="0.25">
      <c r="A110" s="2">
        <v>44305</v>
      </c>
      <c r="B110">
        <v>46948.238280999998</v>
      </c>
      <c r="C110">
        <v>47856.800780999998</v>
      </c>
      <c r="D110">
        <v>45194.273437999997</v>
      </c>
      <c r="E110">
        <v>46276.832030999998</v>
      </c>
      <c r="F110">
        <f t="shared" si="1"/>
        <v>46525.537109500001</v>
      </c>
    </row>
    <row r="111" spans="1:6" x14ac:dyDescent="0.25">
      <c r="A111" s="2">
        <v>44306</v>
      </c>
      <c r="B111">
        <v>46241.558594000002</v>
      </c>
      <c r="C111">
        <v>47416.25</v>
      </c>
      <c r="D111">
        <v>44285.183594000002</v>
      </c>
      <c r="E111">
        <v>46933.71875</v>
      </c>
      <c r="F111">
        <f t="shared" si="1"/>
        <v>45850.716797000001</v>
      </c>
    </row>
    <row r="112" spans="1:6" x14ac:dyDescent="0.25">
      <c r="A112" s="2">
        <v>44307</v>
      </c>
      <c r="B112">
        <v>46932.136719000002</v>
      </c>
      <c r="C112">
        <v>47150.945312999997</v>
      </c>
      <c r="D112">
        <v>44614.332030999998</v>
      </c>
      <c r="E112">
        <v>44784.207030999998</v>
      </c>
      <c r="F112">
        <f t="shared" si="1"/>
        <v>45882.638672000001</v>
      </c>
    </row>
    <row r="113" spans="1:6" x14ac:dyDescent="0.25">
      <c r="A113" s="2">
        <v>44308</v>
      </c>
      <c r="B113">
        <v>44743.515625</v>
      </c>
      <c r="C113">
        <v>45998.46875</v>
      </c>
      <c r="D113">
        <v>42088.261719000002</v>
      </c>
      <c r="E113">
        <v>43083.34375</v>
      </c>
      <c r="F113">
        <f t="shared" si="1"/>
        <v>44043.365234500001</v>
      </c>
    </row>
    <row r="114" spans="1:6" x14ac:dyDescent="0.25">
      <c r="A114" s="2">
        <v>44309</v>
      </c>
      <c r="B114">
        <v>43064.644530999998</v>
      </c>
      <c r="C114">
        <v>43369.867187999997</v>
      </c>
      <c r="D114">
        <v>39590.523437999997</v>
      </c>
      <c r="E114">
        <v>42231.40625</v>
      </c>
      <c r="F114">
        <f t="shared" si="1"/>
        <v>41480.195312999997</v>
      </c>
    </row>
    <row r="115" spans="1:6" x14ac:dyDescent="0.25">
      <c r="A115" s="2">
        <v>44310</v>
      </c>
      <c r="B115">
        <v>42272.382812999997</v>
      </c>
      <c r="C115">
        <v>42292.5</v>
      </c>
      <c r="D115">
        <v>40344.449219000002</v>
      </c>
      <c r="E115">
        <v>41374.101562999997</v>
      </c>
      <c r="F115">
        <f t="shared" si="1"/>
        <v>41318.474609500001</v>
      </c>
    </row>
    <row r="116" spans="1:6" x14ac:dyDescent="0.25">
      <c r="A116" s="2">
        <v>44311</v>
      </c>
      <c r="B116">
        <v>41375.722655999998</v>
      </c>
      <c r="C116">
        <v>41750.347655999998</v>
      </c>
      <c r="D116">
        <v>38988.304687999997</v>
      </c>
      <c r="E116">
        <v>40534.261719000002</v>
      </c>
      <c r="F116">
        <f t="shared" si="1"/>
        <v>40369.326172000001</v>
      </c>
    </row>
    <row r="117" spans="1:6" x14ac:dyDescent="0.25">
      <c r="A117" s="2">
        <v>44312</v>
      </c>
      <c r="B117">
        <v>40595.089844000002</v>
      </c>
      <c r="C117">
        <v>44895.039062999997</v>
      </c>
      <c r="D117">
        <v>40397.453125</v>
      </c>
      <c r="E117">
        <v>44721.855469000002</v>
      </c>
      <c r="F117">
        <f t="shared" si="1"/>
        <v>42646.246094000002</v>
      </c>
    </row>
    <row r="118" spans="1:6" x14ac:dyDescent="0.25">
      <c r="A118" s="2">
        <v>44313</v>
      </c>
      <c r="B118">
        <v>44728.933594000002</v>
      </c>
      <c r="C118">
        <v>45835.480469000002</v>
      </c>
      <c r="D118">
        <v>44169.453125</v>
      </c>
      <c r="E118">
        <v>45522.515625</v>
      </c>
      <c r="F118">
        <f t="shared" si="1"/>
        <v>45002.466797000001</v>
      </c>
    </row>
    <row r="119" spans="1:6" x14ac:dyDescent="0.25">
      <c r="A119" s="2">
        <v>44314</v>
      </c>
      <c r="B119">
        <v>45525.425780999998</v>
      </c>
      <c r="C119">
        <v>46368.160155999998</v>
      </c>
      <c r="D119">
        <v>44676.15625</v>
      </c>
      <c r="E119">
        <v>45178.683594000002</v>
      </c>
      <c r="F119">
        <f t="shared" si="1"/>
        <v>45522.158202999999</v>
      </c>
    </row>
    <row r="120" spans="1:6" x14ac:dyDescent="0.25">
      <c r="A120" s="2">
        <v>44315</v>
      </c>
      <c r="B120">
        <v>45206.195312999997</v>
      </c>
      <c r="C120">
        <v>45418.046875</v>
      </c>
      <c r="D120">
        <v>43228.152344000002</v>
      </c>
      <c r="E120">
        <v>44170.96875</v>
      </c>
      <c r="F120">
        <f t="shared" si="1"/>
        <v>44323.099609500001</v>
      </c>
    </row>
    <row r="121" spans="1:6" x14ac:dyDescent="0.25">
      <c r="A121" s="2">
        <v>44316</v>
      </c>
      <c r="B121">
        <v>44182.148437999997</v>
      </c>
      <c r="C121">
        <v>48172.300780999998</v>
      </c>
      <c r="D121">
        <v>43821.453125</v>
      </c>
      <c r="E121">
        <v>48047.050780999998</v>
      </c>
      <c r="F121">
        <f t="shared" si="1"/>
        <v>45996.876952999999</v>
      </c>
    </row>
    <row r="122" spans="1:6" x14ac:dyDescent="0.25">
      <c r="A122" s="2">
        <v>44317</v>
      </c>
      <c r="B122">
        <v>48017.503905999998</v>
      </c>
      <c r="C122">
        <v>48626.09375</v>
      </c>
      <c r="D122">
        <v>47464.640625</v>
      </c>
      <c r="E122">
        <v>48110.046875</v>
      </c>
      <c r="F122">
        <f t="shared" si="1"/>
        <v>48045.3671875</v>
      </c>
    </row>
    <row r="123" spans="1:6" x14ac:dyDescent="0.25">
      <c r="A123" s="2">
        <v>44318</v>
      </c>
      <c r="B123">
        <v>48108.226562999997</v>
      </c>
      <c r="C123">
        <v>48172.0625</v>
      </c>
      <c r="D123">
        <v>46707.257812999997</v>
      </c>
      <c r="E123">
        <v>47088.570312999997</v>
      </c>
      <c r="F123">
        <f t="shared" si="1"/>
        <v>47439.660156500002</v>
      </c>
    </row>
    <row r="124" spans="1:6" x14ac:dyDescent="0.25">
      <c r="A124" s="2">
        <v>44319</v>
      </c>
      <c r="B124">
        <v>47079.585937999997</v>
      </c>
      <c r="C124">
        <v>48963.945312999997</v>
      </c>
      <c r="D124">
        <v>47073.019530999998</v>
      </c>
      <c r="E124">
        <v>47432.769530999998</v>
      </c>
      <c r="F124">
        <f t="shared" si="1"/>
        <v>48018.482422000001</v>
      </c>
    </row>
    <row r="125" spans="1:6" x14ac:dyDescent="0.25">
      <c r="A125" s="2">
        <v>44320</v>
      </c>
      <c r="B125">
        <v>47444.285155999998</v>
      </c>
      <c r="C125">
        <v>47444.285155999998</v>
      </c>
      <c r="D125">
        <v>44272.710937999997</v>
      </c>
      <c r="E125">
        <v>44387.261719000002</v>
      </c>
      <c r="F125">
        <f t="shared" si="1"/>
        <v>45858.498047000001</v>
      </c>
    </row>
    <row r="126" spans="1:6" x14ac:dyDescent="0.25">
      <c r="A126" s="2">
        <v>44321</v>
      </c>
      <c r="B126">
        <v>44319.539062999997</v>
      </c>
      <c r="C126">
        <v>48266.921875</v>
      </c>
      <c r="D126">
        <v>44082.382812999997</v>
      </c>
      <c r="E126">
        <v>47823.058594000002</v>
      </c>
      <c r="F126">
        <f t="shared" si="1"/>
        <v>46174.652344000002</v>
      </c>
    </row>
    <row r="127" spans="1:6" x14ac:dyDescent="0.25">
      <c r="A127" s="2">
        <v>44322</v>
      </c>
      <c r="B127">
        <v>47837.464844000002</v>
      </c>
      <c r="C127">
        <v>48438.109375</v>
      </c>
      <c r="D127">
        <v>45928.214844000002</v>
      </c>
      <c r="E127">
        <v>46742.558594000002</v>
      </c>
      <c r="F127">
        <f t="shared" si="1"/>
        <v>47183.162109500001</v>
      </c>
    </row>
    <row r="128" spans="1:6" x14ac:dyDescent="0.25">
      <c r="A128" s="2">
        <v>44323</v>
      </c>
      <c r="B128">
        <v>46757.011719000002</v>
      </c>
      <c r="C128">
        <v>48207.121094000002</v>
      </c>
      <c r="D128">
        <v>45848.589844000002</v>
      </c>
      <c r="E128">
        <v>47155.507812999997</v>
      </c>
      <c r="F128">
        <f t="shared" si="1"/>
        <v>47027.855469000002</v>
      </c>
    </row>
    <row r="129" spans="1:6" x14ac:dyDescent="0.25">
      <c r="A129" s="2">
        <v>44324</v>
      </c>
      <c r="B129">
        <v>47152.519530999998</v>
      </c>
      <c r="C129">
        <v>48888.773437999997</v>
      </c>
      <c r="D129">
        <v>46842.113280999998</v>
      </c>
      <c r="E129">
        <v>48345.464844000002</v>
      </c>
      <c r="F129">
        <f t="shared" si="1"/>
        <v>47865.443359500001</v>
      </c>
    </row>
    <row r="130" spans="1:6" x14ac:dyDescent="0.25">
      <c r="A130" s="2">
        <v>44325</v>
      </c>
      <c r="B130">
        <v>48405.984375</v>
      </c>
      <c r="C130">
        <v>48680.167969000002</v>
      </c>
      <c r="D130">
        <v>46436.621094000002</v>
      </c>
      <c r="E130">
        <v>47846.523437999997</v>
      </c>
      <c r="F130">
        <f t="shared" ref="F130:F193" si="2">(C130+D130)/2</f>
        <v>47558.394531500002</v>
      </c>
    </row>
    <row r="131" spans="1:6" x14ac:dyDescent="0.25">
      <c r="A131" s="2">
        <v>44326</v>
      </c>
      <c r="B131">
        <v>47861.769530999998</v>
      </c>
      <c r="C131">
        <v>48969.011719000002</v>
      </c>
      <c r="D131">
        <v>44531.683594000002</v>
      </c>
      <c r="E131">
        <v>46010.484375</v>
      </c>
      <c r="F131">
        <f t="shared" si="2"/>
        <v>46750.347656500002</v>
      </c>
    </row>
    <row r="132" spans="1:6" x14ac:dyDescent="0.25">
      <c r="A132" s="2">
        <v>44327</v>
      </c>
      <c r="B132">
        <v>46000.144530999998</v>
      </c>
      <c r="C132">
        <v>46813.101562999997</v>
      </c>
      <c r="D132">
        <v>44963.070312999997</v>
      </c>
      <c r="E132">
        <v>46692.53125</v>
      </c>
      <c r="F132">
        <f t="shared" si="2"/>
        <v>45888.085937999997</v>
      </c>
    </row>
    <row r="133" spans="1:6" x14ac:dyDescent="0.25">
      <c r="A133" s="2">
        <v>44328</v>
      </c>
      <c r="B133">
        <v>46700.730469000002</v>
      </c>
      <c r="C133">
        <v>47802.058594000002</v>
      </c>
      <c r="D133">
        <v>40695.511719000002</v>
      </c>
      <c r="E133">
        <v>40695.511719000002</v>
      </c>
      <c r="F133">
        <f t="shared" si="2"/>
        <v>44248.785156500002</v>
      </c>
    </row>
    <row r="134" spans="1:6" x14ac:dyDescent="0.25">
      <c r="A134" s="2">
        <v>44329</v>
      </c>
      <c r="B134">
        <v>41179.792969000002</v>
      </c>
      <c r="C134">
        <v>42440.085937999997</v>
      </c>
      <c r="D134">
        <v>38911.71875</v>
      </c>
      <c r="E134">
        <v>41166.695312999997</v>
      </c>
      <c r="F134">
        <f t="shared" si="2"/>
        <v>40675.902344000002</v>
      </c>
    </row>
    <row r="135" spans="1:6" x14ac:dyDescent="0.25">
      <c r="A135" s="2">
        <v>44330</v>
      </c>
      <c r="B135">
        <v>41139.199219000002</v>
      </c>
      <c r="C135">
        <v>42387.117187999997</v>
      </c>
      <c r="D135">
        <v>40433.863280999998</v>
      </c>
      <c r="E135">
        <v>41072.777344000002</v>
      </c>
      <c r="F135">
        <f t="shared" si="2"/>
        <v>41410.490234500001</v>
      </c>
    </row>
    <row r="136" spans="1:6" x14ac:dyDescent="0.25">
      <c r="A136" s="2">
        <v>44331</v>
      </c>
      <c r="B136">
        <v>41052.160155999998</v>
      </c>
      <c r="C136">
        <v>41692.800780999998</v>
      </c>
      <c r="D136">
        <v>38419.660155999998</v>
      </c>
      <c r="E136">
        <v>38498.738280999998</v>
      </c>
      <c r="F136">
        <f t="shared" si="2"/>
        <v>40056.230468499998</v>
      </c>
    </row>
    <row r="137" spans="1:6" x14ac:dyDescent="0.25">
      <c r="A137" s="2">
        <v>44332</v>
      </c>
      <c r="B137">
        <v>38462.882812999997</v>
      </c>
      <c r="C137">
        <v>40935.65625</v>
      </c>
      <c r="D137">
        <v>36193.972655999998</v>
      </c>
      <c r="E137">
        <v>38235.890625</v>
      </c>
      <c r="F137">
        <f t="shared" si="2"/>
        <v>38564.814452999999</v>
      </c>
    </row>
    <row r="138" spans="1:6" x14ac:dyDescent="0.25">
      <c r="A138" s="2">
        <v>44333</v>
      </c>
      <c r="B138">
        <v>38202.839844000002</v>
      </c>
      <c r="C138">
        <v>38381.210937999997</v>
      </c>
      <c r="D138">
        <v>34720.6875</v>
      </c>
      <c r="E138">
        <v>35814.085937999997</v>
      </c>
      <c r="F138">
        <f t="shared" si="2"/>
        <v>36550.949219000002</v>
      </c>
    </row>
    <row r="139" spans="1:6" x14ac:dyDescent="0.25">
      <c r="A139" s="2">
        <v>44334</v>
      </c>
      <c r="B139">
        <v>35773.40625</v>
      </c>
      <c r="C139">
        <v>37621.695312999997</v>
      </c>
      <c r="D139">
        <v>34661.671875</v>
      </c>
      <c r="E139">
        <v>35106.796875</v>
      </c>
      <c r="F139">
        <f t="shared" si="2"/>
        <v>36141.683594000002</v>
      </c>
    </row>
    <row r="140" spans="1:6" x14ac:dyDescent="0.25">
      <c r="A140" s="2">
        <v>44335</v>
      </c>
      <c r="B140">
        <v>35135.902344000002</v>
      </c>
      <c r="C140">
        <v>35623.292969000002</v>
      </c>
      <c r="D140">
        <v>25122.685547000001</v>
      </c>
      <c r="E140">
        <v>30403.203125</v>
      </c>
      <c r="F140">
        <f t="shared" si="2"/>
        <v>30372.989258000001</v>
      </c>
    </row>
    <row r="141" spans="1:6" x14ac:dyDescent="0.25">
      <c r="A141" s="2">
        <v>44336</v>
      </c>
      <c r="B141">
        <v>30198.798827999999</v>
      </c>
      <c r="C141">
        <v>34775.445312999997</v>
      </c>
      <c r="D141">
        <v>28776.099609000001</v>
      </c>
      <c r="E141">
        <v>33359.136719000002</v>
      </c>
      <c r="F141">
        <f t="shared" si="2"/>
        <v>31775.772461</v>
      </c>
    </row>
    <row r="142" spans="1:6" x14ac:dyDescent="0.25">
      <c r="A142" s="2">
        <v>44337</v>
      </c>
      <c r="B142">
        <v>33207.167969000002</v>
      </c>
      <c r="C142">
        <v>34471.40625</v>
      </c>
      <c r="D142">
        <v>27599.712890999999</v>
      </c>
      <c r="E142">
        <v>30627.822265999999</v>
      </c>
      <c r="F142">
        <f t="shared" si="2"/>
        <v>31035.559570500001</v>
      </c>
    </row>
    <row r="143" spans="1:6" x14ac:dyDescent="0.25">
      <c r="A143" s="2">
        <v>44338</v>
      </c>
      <c r="B143">
        <v>30682.289063</v>
      </c>
      <c r="C143">
        <v>31880.994140999999</v>
      </c>
      <c r="D143">
        <v>29050.640625</v>
      </c>
      <c r="E143">
        <v>30818.25</v>
      </c>
      <c r="F143">
        <f t="shared" si="2"/>
        <v>30465.817383000001</v>
      </c>
    </row>
    <row r="144" spans="1:6" x14ac:dyDescent="0.25">
      <c r="A144" s="2">
        <v>44339</v>
      </c>
      <c r="B144">
        <v>30813.994140999999</v>
      </c>
      <c r="C144">
        <v>31436.136718999998</v>
      </c>
      <c r="D144">
        <v>25635.583984000001</v>
      </c>
      <c r="E144">
        <v>28545.537109000001</v>
      </c>
      <c r="F144">
        <f t="shared" si="2"/>
        <v>28535.8603515</v>
      </c>
    </row>
    <row r="145" spans="1:6" x14ac:dyDescent="0.25">
      <c r="A145" s="2">
        <v>44340</v>
      </c>
      <c r="B145">
        <v>28487.888672000001</v>
      </c>
      <c r="C145">
        <v>32608.726563</v>
      </c>
      <c r="D145">
        <v>28367.058593999998</v>
      </c>
      <c r="E145">
        <v>31689.203125</v>
      </c>
      <c r="F145">
        <f t="shared" si="2"/>
        <v>30487.892578499999</v>
      </c>
    </row>
    <row r="146" spans="1:6" x14ac:dyDescent="0.25">
      <c r="A146" s="2">
        <v>44341</v>
      </c>
      <c r="B146">
        <v>31762.726563</v>
      </c>
      <c r="C146">
        <v>32553.679688</v>
      </c>
      <c r="D146">
        <v>29847.703125</v>
      </c>
      <c r="E146">
        <v>31356.951172000001</v>
      </c>
      <c r="F146">
        <f t="shared" si="2"/>
        <v>31200.691406500002</v>
      </c>
    </row>
    <row r="147" spans="1:6" x14ac:dyDescent="0.25">
      <c r="A147" s="2">
        <v>44342</v>
      </c>
      <c r="B147">
        <v>31349.113281000002</v>
      </c>
      <c r="C147">
        <v>33317.40625</v>
      </c>
      <c r="D147">
        <v>30937.226563</v>
      </c>
      <c r="E147">
        <v>32229.533202999999</v>
      </c>
      <c r="F147">
        <f t="shared" si="2"/>
        <v>32127.316406500002</v>
      </c>
    </row>
    <row r="148" spans="1:6" x14ac:dyDescent="0.25">
      <c r="A148" s="2">
        <v>44343</v>
      </c>
      <c r="B148">
        <v>32248.144531000002</v>
      </c>
      <c r="C148">
        <v>33136.605469000002</v>
      </c>
      <c r="D148">
        <v>30561.308593999998</v>
      </c>
      <c r="E148">
        <v>31524.041015999999</v>
      </c>
      <c r="F148">
        <f t="shared" si="2"/>
        <v>31848.957031500002</v>
      </c>
    </row>
    <row r="149" spans="1:6" x14ac:dyDescent="0.25">
      <c r="A149" s="2">
        <v>44344</v>
      </c>
      <c r="B149">
        <v>31581.544922000001</v>
      </c>
      <c r="C149">
        <v>31880.820313</v>
      </c>
      <c r="D149">
        <v>28524.933593999998</v>
      </c>
      <c r="E149">
        <v>29278.320313</v>
      </c>
      <c r="F149">
        <f t="shared" si="2"/>
        <v>30202.876953499999</v>
      </c>
    </row>
    <row r="150" spans="1:6" x14ac:dyDescent="0.25">
      <c r="A150" s="2">
        <v>44345</v>
      </c>
      <c r="B150">
        <v>29267.289063</v>
      </c>
      <c r="C150">
        <v>30538.730468999998</v>
      </c>
      <c r="D150">
        <v>27634.851563</v>
      </c>
      <c r="E150">
        <v>28391.164063</v>
      </c>
      <c r="F150">
        <f t="shared" si="2"/>
        <v>29086.791015999999</v>
      </c>
    </row>
    <row r="151" spans="1:6" x14ac:dyDescent="0.25">
      <c r="A151" s="2">
        <v>44346</v>
      </c>
      <c r="B151">
        <v>28384.060547000001</v>
      </c>
      <c r="C151">
        <v>29854.845702999999</v>
      </c>
      <c r="D151">
        <v>27492.804688</v>
      </c>
      <c r="E151">
        <v>29269.517577999999</v>
      </c>
      <c r="F151">
        <f t="shared" si="2"/>
        <v>28673.825195500001</v>
      </c>
    </row>
    <row r="152" spans="1:6" x14ac:dyDescent="0.25">
      <c r="A152" s="2">
        <v>44347</v>
      </c>
      <c r="B152">
        <v>29253.490234000001</v>
      </c>
      <c r="C152">
        <v>30627.595702999999</v>
      </c>
      <c r="D152">
        <v>28073.394531000002</v>
      </c>
      <c r="E152">
        <v>30519.308593999998</v>
      </c>
      <c r="F152">
        <f t="shared" si="2"/>
        <v>29350.495116999999</v>
      </c>
    </row>
    <row r="153" spans="1:6" x14ac:dyDescent="0.25">
      <c r="A153" s="2">
        <v>44348</v>
      </c>
      <c r="B153">
        <v>30487.376952999999</v>
      </c>
      <c r="C153">
        <v>30987.251952999999</v>
      </c>
      <c r="D153">
        <v>29266.427734000001</v>
      </c>
      <c r="E153">
        <v>30026.794922000001</v>
      </c>
      <c r="F153">
        <f t="shared" si="2"/>
        <v>30126.839843499998</v>
      </c>
    </row>
    <row r="154" spans="1:6" x14ac:dyDescent="0.25">
      <c r="A154" s="2">
        <v>44349</v>
      </c>
      <c r="B154">
        <v>30039.070313</v>
      </c>
      <c r="C154">
        <v>31297.398438</v>
      </c>
      <c r="D154">
        <v>29425.509765999999</v>
      </c>
      <c r="E154">
        <v>30775.011718999998</v>
      </c>
      <c r="F154">
        <f t="shared" si="2"/>
        <v>30361.454102</v>
      </c>
    </row>
    <row r="155" spans="1:6" x14ac:dyDescent="0.25">
      <c r="A155" s="2">
        <v>44350</v>
      </c>
      <c r="B155">
        <v>30794.857422000001</v>
      </c>
      <c r="C155">
        <v>32362.988281000002</v>
      </c>
      <c r="D155">
        <v>30512.013672000001</v>
      </c>
      <c r="E155">
        <v>32321.550781000002</v>
      </c>
      <c r="F155">
        <f t="shared" si="2"/>
        <v>31437.5009765</v>
      </c>
    </row>
    <row r="156" spans="1:6" x14ac:dyDescent="0.25">
      <c r="A156" s="2">
        <v>44351</v>
      </c>
      <c r="B156">
        <v>32349.347656000002</v>
      </c>
      <c r="C156">
        <v>32349.347656000002</v>
      </c>
      <c r="D156">
        <v>29476.158202999999</v>
      </c>
      <c r="E156">
        <v>30322.699218999998</v>
      </c>
      <c r="F156">
        <f t="shared" si="2"/>
        <v>30912.752929499999</v>
      </c>
    </row>
    <row r="157" spans="1:6" x14ac:dyDescent="0.25">
      <c r="A157" s="2">
        <v>44352</v>
      </c>
      <c r="B157">
        <v>30310.988281000002</v>
      </c>
      <c r="C157">
        <v>31165.554688</v>
      </c>
      <c r="D157">
        <v>28685.556640999999</v>
      </c>
      <c r="E157">
        <v>29221.080077999999</v>
      </c>
      <c r="F157">
        <f t="shared" si="2"/>
        <v>29925.5556645</v>
      </c>
    </row>
    <row r="158" spans="1:6" x14ac:dyDescent="0.25">
      <c r="A158" s="2">
        <v>44353</v>
      </c>
      <c r="B158">
        <v>29210.107422000001</v>
      </c>
      <c r="C158">
        <v>29948.041015999999</v>
      </c>
      <c r="D158">
        <v>29023.330077999999</v>
      </c>
      <c r="E158">
        <v>29474.392577999999</v>
      </c>
      <c r="F158">
        <f t="shared" si="2"/>
        <v>29485.685547000001</v>
      </c>
    </row>
    <row r="159" spans="1:6" x14ac:dyDescent="0.25">
      <c r="A159" s="2">
        <v>44354</v>
      </c>
      <c r="B159">
        <v>29452.109375</v>
      </c>
      <c r="C159">
        <v>30251.599609000001</v>
      </c>
      <c r="D159">
        <v>27464.539063</v>
      </c>
      <c r="E159">
        <v>27526.492188</v>
      </c>
      <c r="F159">
        <f t="shared" si="2"/>
        <v>28858.069336</v>
      </c>
    </row>
    <row r="160" spans="1:6" x14ac:dyDescent="0.25">
      <c r="A160" s="2">
        <v>44355</v>
      </c>
      <c r="B160">
        <v>27550.125</v>
      </c>
      <c r="C160">
        <v>27898.205077999999</v>
      </c>
      <c r="D160">
        <v>25546.294922000001</v>
      </c>
      <c r="E160">
        <v>27497.933593999998</v>
      </c>
      <c r="F160">
        <f t="shared" si="2"/>
        <v>26722.25</v>
      </c>
    </row>
    <row r="161" spans="1:6" x14ac:dyDescent="0.25">
      <c r="A161" s="2">
        <v>44356</v>
      </c>
      <c r="B161">
        <v>27452.214843999998</v>
      </c>
      <c r="C161">
        <v>30822.648438</v>
      </c>
      <c r="D161">
        <v>26666.550781000002</v>
      </c>
      <c r="E161">
        <v>30664.527343999998</v>
      </c>
      <c r="F161">
        <f t="shared" si="2"/>
        <v>28744.599609500001</v>
      </c>
    </row>
    <row r="162" spans="1:6" x14ac:dyDescent="0.25">
      <c r="A162" s="2">
        <v>44357</v>
      </c>
      <c r="B162">
        <v>30700.980468999998</v>
      </c>
      <c r="C162">
        <v>31523.427734000001</v>
      </c>
      <c r="D162">
        <v>29443.958984000001</v>
      </c>
      <c r="E162">
        <v>30150.488281000002</v>
      </c>
      <c r="F162">
        <f t="shared" si="2"/>
        <v>30483.693359000001</v>
      </c>
    </row>
    <row r="163" spans="1:6" x14ac:dyDescent="0.25">
      <c r="A163" s="2">
        <v>44358</v>
      </c>
      <c r="B163">
        <v>30145.914063</v>
      </c>
      <c r="C163">
        <v>30952.896484000001</v>
      </c>
      <c r="D163">
        <v>29583.445313</v>
      </c>
      <c r="E163">
        <v>30832.054688</v>
      </c>
      <c r="F163">
        <f t="shared" si="2"/>
        <v>30268.1708985</v>
      </c>
    </row>
    <row r="164" spans="1:6" x14ac:dyDescent="0.25">
      <c r="A164" s="2">
        <v>44359</v>
      </c>
      <c r="B164">
        <v>30836.796875</v>
      </c>
      <c r="C164">
        <v>30893.599609000001</v>
      </c>
      <c r="D164">
        <v>28679.753906000002</v>
      </c>
      <c r="E164">
        <v>29360.513672000001</v>
      </c>
      <c r="F164">
        <f t="shared" si="2"/>
        <v>29786.676757500001</v>
      </c>
    </row>
    <row r="165" spans="1:6" x14ac:dyDescent="0.25">
      <c r="A165" s="2">
        <v>44360</v>
      </c>
      <c r="B165">
        <v>29363.216797000001</v>
      </c>
      <c r="C165">
        <v>32476.566406000002</v>
      </c>
      <c r="D165">
        <v>28792.001952999999</v>
      </c>
      <c r="E165">
        <v>32286.505859000001</v>
      </c>
      <c r="F165">
        <f t="shared" si="2"/>
        <v>30634.284179499999</v>
      </c>
    </row>
    <row r="166" spans="1:6" x14ac:dyDescent="0.25">
      <c r="A166" s="2">
        <v>44361</v>
      </c>
      <c r="B166">
        <v>32219.707031000002</v>
      </c>
      <c r="C166">
        <v>33787.605469000002</v>
      </c>
      <c r="D166">
        <v>32036.111327999999</v>
      </c>
      <c r="E166">
        <v>33178.515625</v>
      </c>
      <c r="F166">
        <f t="shared" si="2"/>
        <v>32911.8583985</v>
      </c>
    </row>
    <row r="167" spans="1:6" x14ac:dyDescent="0.25">
      <c r="A167" s="2">
        <v>44362</v>
      </c>
      <c r="B167">
        <v>33350.675780999998</v>
      </c>
      <c r="C167">
        <v>34060.75</v>
      </c>
      <c r="D167">
        <v>32670.287109000001</v>
      </c>
      <c r="E167">
        <v>33325.59375</v>
      </c>
      <c r="F167">
        <f t="shared" si="2"/>
        <v>33365.518554499999</v>
      </c>
    </row>
    <row r="168" spans="1:6" x14ac:dyDescent="0.25">
      <c r="A168" s="2">
        <v>44363</v>
      </c>
      <c r="B168">
        <v>33129.648437999997</v>
      </c>
      <c r="C168">
        <v>33403.488280999998</v>
      </c>
      <c r="D168">
        <v>31836.445313</v>
      </c>
      <c r="E168">
        <v>31969.333984000001</v>
      </c>
      <c r="F168">
        <f t="shared" si="2"/>
        <v>32619.966797000001</v>
      </c>
    </row>
    <row r="169" spans="1:6" x14ac:dyDescent="0.25">
      <c r="A169" s="2">
        <v>44364</v>
      </c>
      <c r="B169">
        <v>31964.630859000001</v>
      </c>
      <c r="C169">
        <v>33063.339844000002</v>
      </c>
      <c r="D169">
        <v>31455.691406000002</v>
      </c>
      <c r="E169">
        <v>31943.0625</v>
      </c>
      <c r="F169">
        <f t="shared" si="2"/>
        <v>32259.515625</v>
      </c>
    </row>
    <row r="170" spans="1:6" x14ac:dyDescent="0.25">
      <c r="A170" s="2">
        <v>44365</v>
      </c>
      <c r="B170">
        <v>31981.654297000001</v>
      </c>
      <c r="C170">
        <v>32063.857422000001</v>
      </c>
      <c r="D170">
        <v>29697.769531000002</v>
      </c>
      <c r="E170">
        <v>30165.855468999998</v>
      </c>
      <c r="F170">
        <f t="shared" si="2"/>
        <v>30880.8134765</v>
      </c>
    </row>
    <row r="171" spans="1:6" x14ac:dyDescent="0.25">
      <c r="A171" s="2">
        <v>44366</v>
      </c>
      <c r="B171">
        <v>30222.572265999999</v>
      </c>
      <c r="C171">
        <v>30728.855468999998</v>
      </c>
      <c r="D171">
        <v>29443.714843999998</v>
      </c>
      <c r="E171">
        <v>30019.226563</v>
      </c>
      <c r="F171">
        <f t="shared" si="2"/>
        <v>30086.285156499998</v>
      </c>
    </row>
    <row r="172" spans="1:6" x14ac:dyDescent="0.25">
      <c r="A172" s="2">
        <v>44367</v>
      </c>
      <c r="B172">
        <v>29974.783202999999</v>
      </c>
      <c r="C172">
        <v>30407.736327999999</v>
      </c>
      <c r="D172">
        <v>28178.59375</v>
      </c>
      <c r="E172">
        <v>30071.78125</v>
      </c>
      <c r="F172">
        <f t="shared" si="2"/>
        <v>29293.165039</v>
      </c>
    </row>
    <row r="173" spans="1:6" x14ac:dyDescent="0.25">
      <c r="A173" s="2">
        <v>44368</v>
      </c>
      <c r="B173">
        <v>30023.638672000001</v>
      </c>
      <c r="C173">
        <v>30090.087890999999</v>
      </c>
      <c r="D173">
        <v>26268.650390999999</v>
      </c>
      <c r="E173">
        <v>26591.064452999999</v>
      </c>
      <c r="F173">
        <f t="shared" si="2"/>
        <v>28179.369140999999</v>
      </c>
    </row>
    <row r="174" spans="1:6" x14ac:dyDescent="0.25">
      <c r="A174" s="2">
        <v>44369</v>
      </c>
      <c r="B174">
        <v>26545.466797000001</v>
      </c>
      <c r="C174">
        <v>27878.634765999999</v>
      </c>
      <c r="D174">
        <v>24278.269531000002</v>
      </c>
      <c r="E174">
        <v>27232.396484000001</v>
      </c>
      <c r="F174">
        <f t="shared" si="2"/>
        <v>26078.4521485</v>
      </c>
    </row>
    <row r="175" spans="1:6" x14ac:dyDescent="0.25">
      <c r="A175" s="2">
        <v>44370</v>
      </c>
      <c r="B175">
        <v>27240.820313</v>
      </c>
      <c r="C175">
        <v>29078.558593999998</v>
      </c>
      <c r="D175">
        <v>26618.443359000001</v>
      </c>
      <c r="E175">
        <v>28266.576172000001</v>
      </c>
      <c r="F175">
        <f t="shared" si="2"/>
        <v>27848.5009765</v>
      </c>
    </row>
    <row r="176" spans="1:6" x14ac:dyDescent="0.25">
      <c r="A176" s="2">
        <v>44371</v>
      </c>
      <c r="B176">
        <v>28232.855468999998</v>
      </c>
      <c r="C176">
        <v>29537.806640999999</v>
      </c>
      <c r="D176">
        <v>27162.224609000001</v>
      </c>
      <c r="E176">
        <v>29059.703125</v>
      </c>
      <c r="F176">
        <f t="shared" si="2"/>
        <v>28350.015625</v>
      </c>
    </row>
    <row r="177" spans="1:6" x14ac:dyDescent="0.25">
      <c r="A177" s="2">
        <v>44372</v>
      </c>
      <c r="B177">
        <v>29056.910156000002</v>
      </c>
      <c r="C177">
        <v>29710.101563</v>
      </c>
      <c r="D177">
        <v>26262.509765999999</v>
      </c>
      <c r="E177">
        <v>26502.841797000001</v>
      </c>
      <c r="F177">
        <f t="shared" si="2"/>
        <v>27986.3056645</v>
      </c>
    </row>
    <row r="178" spans="1:6" x14ac:dyDescent="0.25">
      <c r="A178" s="2">
        <v>44373</v>
      </c>
      <c r="B178">
        <v>26466.722656000002</v>
      </c>
      <c r="C178">
        <v>27343.607422000001</v>
      </c>
      <c r="D178">
        <v>25288.423827999999</v>
      </c>
      <c r="E178">
        <v>26965.501952999999</v>
      </c>
      <c r="F178">
        <f t="shared" si="2"/>
        <v>26316.015625</v>
      </c>
    </row>
    <row r="179" spans="1:6" x14ac:dyDescent="0.25">
      <c r="A179" s="2">
        <v>44374</v>
      </c>
      <c r="B179">
        <v>27050.326172000001</v>
      </c>
      <c r="C179">
        <v>29021.041015999999</v>
      </c>
      <c r="D179">
        <v>26869.558593999998</v>
      </c>
      <c r="E179">
        <v>29013.742188</v>
      </c>
      <c r="F179">
        <f t="shared" si="2"/>
        <v>27945.299804999999</v>
      </c>
    </row>
    <row r="180" spans="1:6" x14ac:dyDescent="0.25">
      <c r="A180" s="2">
        <v>44375</v>
      </c>
      <c r="B180">
        <v>29038.423827999999</v>
      </c>
      <c r="C180">
        <v>29497.716797000001</v>
      </c>
      <c r="D180">
        <v>28473.472656000002</v>
      </c>
      <c r="E180">
        <v>28866.302734000001</v>
      </c>
      <c r="F180">
        <f t="shared" si="2"/>
        <v>28985.5947265</v>
      </c>
    </row>
    <row r="181" spans="1:6" x14ac:dyDescent="0.25">
      <c r="A181" s="2">
        <v>44376</v>
      </c>
      <c r="B181">
        <v>28900.861327999999</v>
      </c>
      <c r="C181">
        <v>30720.148438</v>
      </c>
      <c r="D181">
        <v>28753.523438</v>
      </c>
      <c r="E181">
        <v>30139.980468999998</v>
      </c>
      <c r="F181">
        <f t="shared" si="2"/>
        <v>29736.835938</v>
      </c>
    </row>
    <row r="182" spans="1:6" x14ac:dyDescent="0.25">
      <c r="A182" s="2">
        <v>44377</v>
      </c>
      <c r="B182">
        <v>30174.105468999998</v>
      </c>
      <c r="C182">
        <v>30306.333984000001</v>
      </c>
      <c r="D182">
        <v>28768.814452999999</v>
      </c>
      <c r="E182">
        <v>29555.054688</v>
      </c>
      <c r="F182">
        <f t="shared" si="2"/>
        <v>29537.574218499998</v>
      </c>
    </row>
    <row r="183" spans="1:6" x14ac:dyDescent="0.25">
      <c r="A183" s="2">
        <v>44378</v>
      </c>
      <c r="B183">
        <v>29550.958984000001</v>
      </c>
      <c r="C183">
        <v>29550.958984000001</v>
      </c>
      <c r="D183">
        <v>27761.310547000001</v>
      </c>
      <c r="E183">
        <v>28341.414063</v>
      </c>
      <c r="F183">
        <f t="shared" si="2"/>
        <v>28656.134765499999</v>
      </c>
    </row>
    <row r="184" spans="1:6" x14ac:dyDescent="0.25">
      <c r="A184" s="2">
        <v>44379</v>
      </c>
      <c r="B184">
        <v>28322.404297000001</v>
      </c>
      <c r="C184">
        <v>28654.990234000001</v>
      </c>
      <c r="D184">
        <v>27679.820313</v>
      </c>
      <c r="E184">
        <v>28569.314452999999</v>
      </c>
      <c r="F184">
        <f t="shared" si="2"/>
        <v>28167.4052735</v>
      </c>
    </row>
    <row r="185" spans="1:6" x14ac:dyDescent="0.25">
      <c r="A185" s="2">
        <v>44380</v>
      </c>
      <c r="B185">
        <v>28533.386718999998</v>
      </c>
      <c r="C185">
        <v>29422.431640999999</v>
      </c>
      <c r="D185">
        <v>28152.660156000002</v>
      </c>
      <c r="E185">
        <v>29219.554688</v>
      </c>
      <c r="F185">
        <f t="shared" si="2"/>
        <v>28787.5458985</v>
      </c>
    </row>
    <row r="186" spans="1:6" x14ac:dyDescent="0.25">
      <c r="A186" s="2">
        <v>44381</v>
      </c>
      <c r="B186">
        <v>29217.039063</v>
      </c>
      <c r="C186">
        <v>30280.455077999999</v>
      </c>
      <c r="D186">
        <v>28990.246093999998</v>
      </c>
      <c r="E186">
        <v>29764.078125</v>
      </c>
      <c r="F186">
        <f t="shared" si="2"/>
        <v>29635.350586</v>
      </c>
    </row>
    <row r="187" spans="1:6" x14ac:dyDescent="0.25">
      <c r="A187" s="2">
        <v>44382</v>
      </c>
      <c r="B187">
        <v>29761.179688</v>
      </c>
      <c r="C187">
        <v>29761.179688</v>
      </c>
      <c r="D187">
        <v>27983.9375</v>
      </c>
      <c r="E187">
        <v>28444.033202999999</v>
      </c>
      <c r="F187">
        <f t="shared" si="2"/>
        <v>28872.558594000002</v>
      </c>
    </row>
    <row r="188" spans="1:6" x14ac:dyDescent="0.25">
      <c r="A188" s="2">
        <v>44383</v>
      </c>
      <c r="B188">
        <v>28425.074218999998</v>
      </c>
      <c r="C188">
        <v>29579.671875</v>
      </c>
      <c r="D188">
        <v>28427.511718999998</v>
      </c>
      <c r="E188">
        <v>28957.701172000001</v>
      </c>
      <c r="F188">
        <f t="shared" si="2"/>
        <v>29003.591797000001</v>
      </c>
    </row>
    <row r="189" spans="1:6" x14ac:dyDescent="0.25">
      <c r="A189" s="2">
        <v>44384</v>
      </c>
      <c r="B189">
        <v>28949.654297000001</v>
      </c>
      <c r="C189">
        <v>29601.759765999999</v>
      </c>
      <c r="D189">
        <v>28694.296875</v>
      </c>
      <c r="E189">
        <v>28707.894531000002</v>
      </c>
      <c r="F189">
        <f t="shared" si="2"/>
        <v>29148.028320500001</v>
      </c>
    </row>
    <row r="190" spans="1:6" x14ac:dyDescent="0.25">
      <c r="A190" s="2">
        <v>44385</v>
      </c>
      <c r="B190">
        <v>28736.962890999999</v>
      </c>
      <c r="C190">
        <v>28757.296875</v>
      </c>
      <c r="D190">
        <v>27150.162109000001</v>
      </c>
      <c r="E190">
        <v>27752.710938</v>
      </c>
      <c r="F190">
        <f t="shared" si="2"/>
        <v>27953.729491999999</v>
      </c>
    </row>
    <row r="191" spans="1:6" x14ac:dyDescent="0.25">
      <c r="A191" s="2">
        <v>44386</v>
      </c>
      <c r="B191">
        <v>27739.457031000002</v>
      </c>
      <c r="C191">
        <v>28662.384765999999</v>
      </c>
      <c r="D191">
        <v>27293.294922000001</v>
      </c>
      <c r="E191">
        <v>28454.882813</v>
      </c>
      <c r="F191">
        <f t="shared" si="2"/>
        <v>27977.839844000002</v>
      </c>
    </row>
    <row r="192" spans="1:6" x14ac:dyDescent="0.25">
      <c r="A192" s="2">
        <v>44387</v>
      </c>
      <c r="B192">
        <v>28466.023438</v>
      </c>
      <c r="C192">
        <v>28802.804688</v>
      </c>
      <c r="D192">
        <v>27882.490234000001</v>
      </c>
      <c r="E192">
        <v>28223.070313</v>
      </c>
      <c r="F192">
        <f t="shared" si="2"/>
        <v>28342.647461</v>
      </c>
    </row>
    <row r="193" spans="1:6" x14ac:dyDescent="0.25">
      <c r="A193" s="2">
        <v>44388</v>
      </c>
      <c r="B193">
        <v>28213.4375</v>
      </c>
      <c r="C193">
        <v>29119.490234000001</v>
      </c>
      <c r="D193">
        <v>28076.751952999999</v>
      </c>
      <c r="E193">
        <v>28840.886718999998</v>
      </c>
      <c r="F193">
        <f t="shared" si="2"/>
        <v>28598.121093499998</v>
      </c>
    </row>
    <row r="194" spans="1:6" x14ac:dyDescent="0.25">
      <c r="A194" s="2">
        <v>44389</v>
      </c>
      <c r="B194">
        <v>28852.535156000002</v>
      </c>
      <c r="C194">
        <v>29151.085938</v>
      </c>
      <c r="D194">
        <v>27565.923827999999</v>
      </c>
      <c r="E194">
        <v>27948.556640999999</v>
      </c>
      <c r="F194">
        <f t="shared" ref="F194:F257" si="3">(C194+D194)/2</f>
        <v>28358.504883000001</v>
      </c>
    </row>
    <row r="195" spans="1:6" x14ac:dyDescent="0.25">
      <c r="A195" s="2">
        <v>44390</v>
      </c>
      <c r="B195">
        <v>27922.947265999999</v>
      </c>
      <c r="C195">
        <v>28141.904297000001</v>
      </c>
      <c r="D195">
        <v>27391.365234000001</v>
      </c>
      <c r="E195">
        <v>27772.195313</v>
      </c>
      <c r="F195">
        <f t="shared" si="3"/>
        <v>27766.634765499999</v>
      </c>
    </row>
    <row r="196" spans="1:6" x14ac:dyDescent="0.25">
      <c r="A196" s="2">
        <v>44391</v>
      </c>
      <c r="B196">
        <v>27790.726563</v>
      </c>
      <c r="C196">
        <v>27938.832031000002</v>
      </c>
      <c r="D196">
        <v>26849.878906000002</v>
      </c>
      <c r="E196">
        <v>27737.478515999999</v>
      </c>
      <c r="F196">
        <f t="shared" si="3"/>
        <v>27394.355468500002</v>
      </c>
    </row>
    <row r="197" spans="1:6" x14ac:dyDescent="0.25">
      <c r="A197" s="2">
        <v>44392</v>
      </c>
      <c r="B197">
        <v>27742.146484000001</v>
      </c>
      <c r="C197">
        <v>28025.533202999999</v>
      </c>
      <c r="D197">
        <v>26415.396484000001</v>
      </c>
      <c r="E197">
        <v>26906.457031000002</v>
      </c>
      <c r="F197">
        <f t="shared" si="3"/>
        <v>27220.464843499998</v>
      </c>
    </row>
    <row r="198" spans="1:6" x14ac:dyDescent="0.25">
      <c r="A198" s="2">
        <v>44393</v>
      </c>
      <c r="B198">
        <v>26957.949218999998</v>
      </c>
      <c r="C198">
        <v>27281.773438</v>
      </c>
      <c r="D198">
        <v>26353.808593999998</v>
      </c>
      <c r="E198">
        <v>26616.242188</v>
      </c>
      <c r="F198">
        <f t="shared" si="3"/>
        <v>26817.791015999999</v>
      </c>
    </row>
    <row r="199" spans="1:6" x14ac:dyDescent="0.25">
      <c r="A199" s="2">
        <v>44394</v>
      </c>
      <c r="B199">
        <v>26595.71875</v>
      </c>
      <c r="C199">
        <v>27051.980468999998</v>
      </c>
      <c r="D199">
        <v>26448.90625</v>
      </c>
      <c r="E199">
        <v>26710.714843999998</v>
      </c>
      <c r="F199">
        <f t="shared" si="3"/>
        <v>26750.443359500001</v>
      </c>
    </row>
    <row r="200" spans="1:6" x14ac:dyDescent="0.25">
      <c r="A200" s="2">
        <v>44395</v>
      </c>
      <c r="B200">
        <v>26711.408202999999</v>
      </c>
      <c r="C200">
        <v>27444.216797000001</v>
      </c>
      <c r="D200">
        <v>26441.707031000002</v>
      </c>
      <c r="E200">
        <v>26917.8125</v>
      </c>
      <c r="F200">
        <f t="shared" si="3"/>
        <v>26942.961914</v>
      </c>
    </row>
    <row r="201" spans="1:6" x14ac:dyDescent="0.25">
      <c r="A201" s="2">
        <v>44396</v>
      </c>
      <c r="B201">
        <v>26920.523438</v>
      </c>
      <c r="C201">
        <v>27015.613281000002</v>
      </c>
      <c r="D201">
        <v>25876.175781000002</v>
      </c>
      <c r="E201">
        <v>26134.539063</v>
      </c>
      <c r="F201">
        <f t="shared" si="3"/>
        <v>26445.894531000002</v>
      </c>
    </row>
    <row r="202" spans="1:6" x14ac:dyDescent="0.25">
      <c r="A202" s="2">
        <v>44397</v>
      </c>
      <c r="B202">
        <v>26151.882813</v>
      </c>
      <c r="C202">
        <v>26284.099609000001</v>
      </c>
      <c r="D202">
        <v>24936.054688</v>
      </c>
      <c r="E202">
        <v>25299.851563</v>
      </c>
      <c r="F202">
        <f t="shared" si="3"/>
        <v>25610.0771485</v>
      </c>
    </row>
    <row r="203" spans="1:6" x14ac:dyDescent="0.25">
      <c r="A203" s="2">
        <v>44398</v>
      </c>
      <c r="B203">
        <v>25290.460938</v>
      </c>
      <c r="C203">
        <v>27762.083984000001</v>
      </c>
      <c r="D203">
        <v>25073.488281000002</v>
      </c>
      <c r="E203">
        <v>27227.458984000001</v>
      </c>
      <c r="F203">
        <f t="shared" si="3"/>
        <v>26417.786132500001</v>
      </c>
    </row>
    <row r="204" spans="1:6" x14ac:dyDescent="0.25">
      <c r="A204" s="2">
        <v>44399</v>
      </c>
      <c r="B204">
        <v>27251.353515999999</v>
      </c>
      <c r="C204">
        <v>27691.796875</v>
      </c>
      <c r="D204">
        <v>26923.949218999998</v>
      </c>
      <c r="E204">
        <v>27447.947265999999</v>
      </c>
      <c r="F204">
        <f t="shared" si="3"/>
        <v>27307.873047000001</v>
      </c>
    </row>
    <row r="205" spans="1:6" x14ac:dyDescent="0.25">
      <c r="A205" s="2">
        <v>44400</v>
      </c>
      <c r="B205">
        <v>27441.876952999999</v>
      </c>
      <c r="C205">
        <v>28527.830077999999</v>
      </c>
      <c r="D205">
        <v>27234.623047000001</v>
      </c>
      <c r="E205">
        <v>28527.830077999999</v>
      </c>
      <c r="F205">
        <f t="shared" si="3"/>
        <v>27881.2265625</v>
      </c>
    </row>
    <row r="206" spans="1:6" x14ac:dyDescent="0.25">
      <c r="A206" s="2">
        <v>44401</v>
      </c>
      <c r="B206">
        <v>28538.175781000002</v>
      </c>
      <c r="C206">
        <v>29300.416015999999</v>
      </c>
      <c r="D206">
        <v>28395.220702999999</v>
      </c>
      <c r="E206">
        <v>29132.255859000001</v>
      </c>
      <c r="F206">
        <f t="shared" si="3"/>
        <v>28847.818359500001</v>
      </c>
    </row>
    <row r="207" spans="1:6" x14ac:dyDescent="0.25">
      <c r="A207" s="2">
        <v>44402</v>
      </c>
      <c r="B207">
        <v>29130.425781000002</v>
      </c>
      <c r="C207">
        <v>30039.039063</v>
      </c>
      <c r="D207">
        <v>28783.433593999998</v>
      </c>
      <c r="E207">
        <v>30026.519531000002</v>
      </c>
      <c r="F207">
        <f t="shared" si="3"/>
        <v>29411.236328499999</v>
      </c>
    </row>
    <row r="208" spans="1:6" x14ac:dyDescent="0.25">
      <c r="A208" s="2">
        <v>44403</v>
      </c>
      <c r="B208">
        <v>30055.265625</v>
      </c>
      <c r="C208">
        <v>34319.386719000002</v>
      </c>
      <c r="D208">
        <v>29977.701172000001</v>
      </c>
      <c r="E208">
        <v>31628.847656000002</v>
      </c>
      <c r="F208">
        <f t="shared" si="3"/>
        <v>32148.543945500001</v>
      </c>
    </row>
    <row r="209" spans="1:6" x14ac:dyDescent="0.25">
      <c r="A209" s="2">
        <v>44404</v>
      </c>
      <c r="B209">
        <v>31576.753906000002</v>
      </c>
      <c r="C209">
        <v>33336.066405999998</v>
      </c>
      <c r="D209">
        <v>30871.863281000002</v>
      </c>
      <c r="E209">
        <v>33336.066405999998</v>
      </c>
      <c r="F209">
        <f t="shared" si="3"/>
        <v>32103.964843499998</v>
      </c>
    </row>
    <row r="210" spans="1:6" x14ac:dyDescent="0.25">
      <c r="A210" s="2">
        <v>44405</v>
      </c>
      <c r="B210">
        <v>33417.484375</v>
      </c>
      <c r="C210">
        <v>34560.597655999998</v>
      </c>
      <c r="D210">
        <v>32899.851562999997</v>
      </c>
      <c r="E210">
        <v>33764.222655999998</v>
      </c>
      <c r="F210">
        <f t="shared" si="3"/>
        <v>33730.224609500001</v>
      </c>
    </row>
    <row r="211" spans="1:6" x14ac:dyDescent="0.25">
      <c r="A211" s="2">
        <v>44406</v>
      </c>
      <c r="B211">
        <v>33763.839844000002</v>
      </c>
      <c r="C211">
        <v>34189.921875</v>
      </c>
      <c r="D211">
        <v>33224.746094000002</v>
      </c>
      <c r="E211">
        <v>33643.082030999998</v>
      </c>
      <c r="F211">
        <f t="shared" si="3"/>
        <v>33707.333984500001</v>
      </c>
    </row>
    <row r="212" spans="1:6" x14ac:dyDescent="0.25">
      <c r="A212" s="2">
        <v>44407</v>
      </c>
      <c r="B212">
        <v>33659.109375</v>
      </c>
      <c r="C212">
        <v>35590.078125</v>
      </c>
      <c r="D212">
        <v>32259.806640999999</v>
      </c>
      <c r="E212">
        <v>35590.078125</v>
      </c>
      <c r="F212">
        <f t="shared" si="3"/>
        <v>33924.942383000001</v>
      </c>
    </row>
    <row r="213" spans="1:6" x14ac:dyDescent="0.25">
      <c r="A213" s="2">
        <v>44408</v>
      </c>
      <c r="B213">
        <v>35557.011719000002</v>
      </c>
      <c r="C213">
        <v>35586.625</v>
      </c>
      <c r="D213">
        <v>34642.988280999998</v>
      </c>
      <c r="E213">
        <v>35077.269530999998</v>
      </c>
      <c r="F213">
        <f t="shared" si="3"/>
        <v>35114.806640499999</v>
      </c>
    </row>
    <row r="214" spans="1:6" x14ac:dyDescent="0.25">
      <c r="A214" s="2">
        <v>44409</v>
      </c>
      <c r="B214">
        <v>34937.933594000002</v>
      </c>
      <c r="C214">
        <v>35848.726562999997</v>
      </c>
      <c r="D214">
        <v>33328.820312999997</v>
      </c>
      <c r="E214">
        <v>33690.84375</v>
      </c>
      <c r="F214">
        <f t="shared" si="3"/>
        <v>34588.773437999997</v>
      </c>
    </row>
    <row r="215" spans="1:6" x14ac:dyDescent="0.25">
      <c r="A215" s="2">
        <v>44410</v>
      </c>
      <c r="B215">
        <v>33633.839844000002</v>
      </c>
      <c r="C215">
        <v>34015.570312999997</v>
      </c>
      <c r="D215">
        <v>32636.474609000001</v>
      </c>
      <c r="E215">
        <v>33015.015625</v>
      </c>
      <c r="F215">
        <f t="shared" si="3"/>
        <v>33326.022461</v>
      </c>
    </row>
    <row r="216" spans="1:6" x14ac:dyDescent="0.25">
      <c r="A216" s="2">
        <v>44411</v>
      </c>
      <c r="B216">
        <v>32995.191405999998</v>
      </c>
      <c r="C216">
        <v>33479.621094000002</v>
      </c>
      <c r="D216">
        <v>31847.322265999999</v>
      </c>
      <c r="E216">
        <v>32145.03125</v>
      </c>
      <c r="F216">
        <f t="shared" si="3"/>
        <v>32663.471680000002</v>
      </c>
    </row>
    <row r="217" spans="1:6" x14ac:dyDescent="0.25">
      <c r="A217" s="2">
        <v>44412</v>
      </c>
      <c r="B217">
        <v>32195.878906000002</v>
      </c>
      <c r="C217">
        <v>33745.90625</v>
      </c>
      <c r="D217">
        <v>31719.166015999999</v>
      </c>
      <c r="E217">
        <v>33576.1875</v>
      </c>
      <c r="F217">
        <f t="shared" si="3"/>
        <v>32732.536133000001</v>
      </c>
    </row>
    <row r="218" spans="1:6" x14ac:dyDescent="0.25">
      <c r="A218" s="2">
        <v>44413</v>
      </c>
      <c r="B218">
        <v>33573.660155999998</v>
      </c>
      <c r="C218">
        <v>34938.070312999997</v>
      </c>
      <c r="D218">
        <v>31643.248047000001</v>
      </c>
      <c r="E218">
        <v>34536.40625</v>
      </c>
      <c r="F218">
        <f t="shared" si="3"/>
        <v>33290.659180000002</v>
      </c>
    </row>
    <row r="219" spans="1:6" x14ac:dyDescent="0.25">
      <c r="A219" s="2">
        <v>44414</v>
      </c>
      <c r="B219">
        <v>34533.292969000002</v>
      </c>
      <c r="C219">
        <v>36792.507812999997</v>
      </c>
      <c r="D219">
        <v>33779.550780999998</v>
      </c>
      <c r="E219">
        <v>36399.933594000002</v>
      </c>
      <c r="F219">
        <f t="shared" si="3"/>
        <v>35286.029297000001</v>
      </c>
    </row>
    <row r="220" spans="1:6" x14ac:dyDescent="0.25">
      <c r="A220" s="2">
        <v>44415</v>
      </c>
      <c r="B220">
        <v>36413.789062999997</v>
      </c>
      <c r="C220">
        <v>37992.550780999998</v>
      </c>
      <c r="D220">
        <v>36231.664062999997</v>
      </c>
      <c r="E220">
        <v>37878.578125</v>
      </c>
      <c r="F220">
        <f t="shared" si="3"/>
        <v>37112.107422000001</v>
      </c>
    </row>
    <row r="221" spans="1:6" x14ac:dyDescent="0.25">
      <c r="A221" s="2">
        <v>44416</v>
      </c>
      <c r="B221">
        <v>37894.425780999998</v>
      </c>
      <c r="C221">
        <v>38496.25</v>
      </c>
      <c r="D221">
        <v>36834.03125</v>
      </c>
      <c r="E221">
        <v>37281.746094000002</v>
      </c>
      <c r="F221">
        <f t="shared" si="3"/>
        <v>37665.140625</v>
      </c>
    </row>
    <row r="222" spans="1:6" x14ac:dyDescent="0.25">
      <c r="A222" s="2">
        <v>44417</v>
      </c>
      <c r="B222">
        <v>37276.476562999997</v>
      </c>
      <c r="C222">
        <v>39556.042969000002</v>
      </c>
      <c r="D222">
        <v>36458.363280999998</v>
      </c>
      <c r="E222">
        <v>39501.929687999997</v>
      </c>
      <c r="F222">
        <f t="shared" si="3"/>
        <v>38007.203125</v>
      </c>
    </row>
    <row r="223" spans="1:6" x14ac:dyDescent="0.25">
      <c r="A223" s="2">
        <v>44418</v>
      </c>
      <c r="B223">
        <v>39429.894530999998</v>
      </c>
      <c r="C223">
        <v>39747.226562999997</v>
      </c>
      <c r="D223">
        <v>38138.308594000002</v>
      </c>
      <c r="E223">
        <v>38895.972655999998</v>
      </c>
      <c r="F223">
        <f t="shared" si="3"/>
        <v>38942.767578500003</v>
      </c>
    </row>
    <row r="224" spans="1:6" x14ac:dyDescent="0.25">
      <c r="A224" s="2">
        <v>44419</v>
      </c>
      <c r="B224">
        <v>38908.496094000002</v>
      </c>
      <c r="C224">
        <v>39816.84375</v>
      </c>
      <c r="D224">
        <v>38689.542969000002</v>
      </c>
      <c r="E224">
        <v>38829.910155999998</v>
      </c>
      <c r="F224">
        <f t="shared" si="3"/>
        <v>39253.193359500001</v>
      </c>
    </row>
    <row r="225" spans="1:6" x14ac:dyDescent="0.25">
      <c r="A225" s="2">
        <v>44420</v>
      </c>
      <c r="B225">
        <v>38815.640625</v>
      </c>
      <c r="C225">
        <v>39373.210937999997</v>
      </c>
      <c r="D225">
        <v>37358.152344000002</v>
      </c>
      <c r="E225">
        <v>37857.078125</v>
      </c>
      <c r="F225">
        <f t="shared" si="3"/>
        <v>38365.681641000003</v>
      </c>
    </row>
    <row r="226" spans="1:6" x14ac:dyDescent="0.25">
      <c r="A226" s="2">
        <v>44421</v>
      </c>
      <c r="B226">
        <v>37866.796875</v>
      </c>
      <c r="C226">
        <v>40547.597655999998</v>
      </c>
      <c r="D226">
        <v>37739.46875</v>
      </c>
      <c r="E226">
        <v>40514.828125</v>
      </c>
      <c r="F226">
        <f t="shared" si="3"/>
        <v>39143.533202999999</v>
      </c>
    </row>
    <row r="227" spans="1:6" x14ac:dyDescent="0.25">
      <c r="A227" s="2">
        <v>44422</v>
      </c>
      <c r="B227">
        <v>40529.550780999998</v>
      </c>
      <c r="C227">
        <v>40774.023437999997</v>
      </c>
      <c r="D227">
        <v>39145.519530999998</v>
      </c>
      <c r="E227">
        <v>39924.835937999997</v>
      </c>
      <c r="F227">
        <f t="shared" si="3"/>
        <v>39959.771484500001</v>
      </c>
    </row>
    <row r="228" spans="1:6" x14ac:dyDescent="0.25">
      <c r="A228" s="2">
        <v>44423</v>
      </c>
      <c r="B228">
        <v>39924.597655999998</v>
      </c>
      <c r="C228">
        <v>40145.375</v>
      </c>
      <c r="D228">
        <v>38638.546875</v>
      </c>
      <c r="E228">
        <v>39890.167969000002</v>
      </c>
      <c r="F228">
        <f t="shared" si="3"/>
        <v>39391.9609375</v>
      </c>
    </row>
    <row r="229" spans="1:6" x14ac:dyDescent="0.25">
      <c r="A229" s="2">
        <v>44424</v>
      </c>
      <c r="B229">
        <v>39867.238280999998</v>
      </c>
      <c r="C229">
        <v>40689.136719000002</v>
      </c>
      <c r="D229">
        <v>38807.207030999998</v>
      </c>
      <c r="E229">
        <v>39058.035155999998</v>
      </c>
      <c r="F229">
        <f t="shared" si="3"/>
        <v>39748.171875</v>
      </c>
    </row>
    <row r="230" spans="1:6" x14ac:dyDescent="0.25">
      <c r="A230" s="2">
        <v>44425</v>
      </c>
      <c r="B230">
        <v>39000.28125</v>
      </c>
      <c r="C230">
        <v>40059.113280999998</v>
      </c>
      <c r="D230">
        <v>38036.660155999998</v>
      </c>
      <c r="E230">
        <v>38170.503905999998</v>
      </c>
      <c r="F230">
        <f t="shared" si="3"/>
        <v>39047.886718499998</v>
      </c>
    </row>
    <row r="231" spans="1:6" x14ac:dyDescent="0.25">
      <c r="A231" s="2">
        <v>44426</v>
      </c>
      <c r="B231">
        <v>38163.15625</v>
      </c>
      <c r="C231">
        <v>39276.835937999997</v>
      </c>
      <c r="D231">
        <v>37875.078125</v>
      </c>
      <c r="E231">
        <v>38282.078125</v>
      </c>
      <c r="F231">
        <f t="shared" si="3"/>
        <v>38575.957031500002</v>
      </c>
    </row>
    <row r="232" spans="1:6" x14ac:dyDescent="0.25">
      <c r="A232" s="2">
        <v>44427</v>
      </c>
      <c r="B232">
        <v>38231.402344000002</v>
      </c>
      <c r="C232">
        <v>40219.839844000002</v>
      </c>
      <c r="D232">
        <v>37677.210937999997</v>
      </c>
      <c r="E232">
        <v>40011.644530999998</v>
      </c>
      <c r="F232">
        <f t="shared" si="3"/>
        <v>38948.525391000003</v>
      </c>
    </row>
    <row r="233" spans="1:6" x14ac:dyDescent="0.25">
      <c r="A233" s="2">
        <v>44428</v>
      </c>
      <c r="B233">
        <v>40016.390625</v>
      </c>
      <c r="C233">
        <v>42170.960937999997</v>
      </c>
      <c r="D233">
        <v>39941.078125</v>
      </c>
      <c r="E233">
        <v>42168.417969000002</v>
      </c>
      <c r="F233">
        <f t="shared" si="3"/>
        <v>41056.019531500002</v>
      </c>
    </row>
    <row r="234" spans="1:6" x14ac:dyDescent="0.25">
      <c r="A234" s="2">
        <v>44429</v>
      </c>
      <c r="B234">
        <v>42158.074219000002</v>
      </c>
      <c r="C234">
        <v>42504.074219000002</v>
      </c>
      <c r="D234">
        <v>41303.0625</v>
      </c>
      <c r="E234">
        <v>41810.28125</v>
      </c>
      <c r="F234">
        <f t="shared" si="3"/>
        <v>41903.568359500001</v>
      </c>
    </row>
    <row r="235" spans="1:6" x14ac:dyDescent="0.25">
      <c r="A235" s="2">
        <v>44430</v>
      </c>
      <c r="B235">
        <v>41779.175780999998</v>
      </c>
      <c r="C235">
        <v>42299.710937999997</v>
      </c>
      <c r="D235">
        <v>41207.09375</v>
      </c>
      <c r="E235">
        <v>42166.070312999997</v>
      </c>
      <c r="F235">
        <f t="shared" si="3"/>
        <v>41753.402344000002</v>
      </c>
    </row>
    <row r="236" spans="1:6" x14ac:dyDescent="0.25">
      <c r="A236" s="2">
        <v>44431</v>
      </c>
      <c r="B236">
        <v>42140.441405999998</v>
      </c>
      <c r="C236">
        <v>43068.277344000002</v>
      </c>
      <c r="D236">
        <v>41784.328125</v>
      </c>
      <c r="E236">
        <v>42187.304687999997</v>
      </c>
      <c r="F236">
        <f t="shared" si="3"/>
        <v>42426.302734500001</v>
      </c>
    </row>
    <row r="237" spans="1:6" x14ac:dyDescent="0.25">
      <c r="A237" s="2">
        <v>44432</v>
      </c>
      <c r="B237">
        <v>42201.097655999998</v>
      </c>
      <c r="C237">
        <v>42483.445312999997</v>
      </c>
      <c r="D237">
        <v>40572.199219000002</v>
      </c>
      <c r="E237">
        <v>40591.277344000002</v>
      </c>
      <c r="F237">
        <f t="shared" si="3"/>
        <v>41527.822266000003</v>
      </c>
    </row>
    <row r="238" spans="1:6" x14ac:dyDescent="0.25">
      <c r="A238" s="2">
        <v>44433</v>
      </c>
      <c r="B238">
        <v>40609.261719000002</v>
      </c>
      <c r="C238">
        <v>41798.484375</v>
      </c>
      <c r="D238">
        <v>40132.558594000002</v>
      </c>
      <c r="E238">
        <v>41589.105469000002</v>
      </c>
      <c r="F238">
        <f t="shared" si="3"/>
        <v>40965.521484500001</v>
      </c>
    </row>
    <row r="239" spans="1:6" x14ac:dyDescent="0.25">
      <c r="A239" s="2">
        <v>44434</v>
      </c>
      <c r="B239">
        <v>41624.65625</v>
      </c>
      <c r="C239">
        <v>41936.710937999997</v>
      </c>
      <c r="D239">
        <v>39431.363280999998</v>
      </c>
      <c r="E239">
        <v>39938.910155999998</v>
      </c>
      <c r="F239">
        <f t="shared" si="3"/>
        <v>40684.037109500001</v>
      </c>
    </row>
    <row r="240" spans="1:6" x14ac:dyDescent="0.25">
      <c r="A240" s="2">
        <v>44435</v>
      </c>
      <c r="B240">
        <v>39898.355469000002</v>
      </c>
      <c r="C240">
        <v>41637.230469000002</v>
      </c>
      <c r="D240">
        <v>39487.519530999998</v>
      </c>
      <c r="E240">
        <v>41591.351562999997</v>
      </c>
      <c r="F240">
        <f t="shared" si="3"/>
        <v>40562.375</v>
      </c>
    </row>
    <row r="241" spans="1:6" x14ac:dyDescent="0.25">
      <c r="A241" s="2">
        <v>44436</v>
      </c>
      <c r="B241">
        <v>41603.148437999997</v>
      </c>
      <c r="C241">
        <v>41781.964844000002</v>
      </c>
      <c r="D241">
        <v>41117.074219000002</v>
      </c>
      <c r="E241">
        <v>41458.871094000002</v>
      </c>
      <c r="F241">
        <f t="shared" si="3"/>
        <v>41449.519531500002</v>
      </c>
    </row>
    <row r="242" spans="1:6" x14ac:dyDescent="0.25">
      <c r="A242" s="2">
        <v>44437</v>
      </c>
      <c r="B242">
        <v>41466.371094000002</v>
      </c>
      <c r="C242">
        <v>42087.683594000002</v>
      </c>
      <c r="D242">
        <v>40630.964844000002</v>
      </c>
      <c r="E242">
        <v>41386.457030999998</v>
      </c>
      <c r="F242">
        <f t="shared" si="3"/>
        <v>41359.324219000002</v>
      </c>
    </row>
    <row r="243" spans="1:6" x14ac:dyDescent="0.25">
      <c r="A243" s="2">
        <v>44438</v>
      </c>
      <c r="B243">
        <v>41390.710937999997</v>
      </c>
      <c r="C243">
        <v>41472.914062999997</v>
      </c>
      <c r="D243">
        <v>39799.183594000002</v>
      </c>
      <c r="E243">
        <v>39888.605469000002</v>
      </c>
      <c r="F243">
        <f t="shared" si="3"/>
        <v>40636.048828500003</v>
      </c>
    </row>
    <row r="244" spans="1:6" x14ac:dyDescent="0.25">
      <c r="A244" s="2">
        <v>44439</v>
      </c>
      <c r="B244">
        <v>39862.628905999998</v>
      </c>
      <c r="C244">
        <v>40754.289062999997</v>
      </c>
      <c r="D244">
        <v>39624.820312999997</v>
      </c>
      <c r="E244">
        <v>39937.78125</v>
      </c>
      <c r="F244">
        <f t="shared" si="3"/>
        <v>40189.554687999997</v>
      </c>
    </row>
    <row r="245" spans="1:6" x14ac:dyDescent="0.25">
      <c r="A245" s="2">
        <v>44440</v>
      </c>
      <c r="B245">
        <v>39881.121094000002</v>
      </c>
      <c r="C245">
        <v>41465.328125</v>
      </c>
      <c r="D245">
        <v>39451.46875</v>
      </c>
      <c r="E245">
        <v>41250.730469000002</v>
      </c>
      <c r="F245">
        <f t="shared" si="3"/>
        <v>40458.3984375</v>
      </c>
    </row>
    <row r="246" spans="1:6" x14ac:dyDescent="0.25">
      <c r="A246" s="2">
        <v>44441</v>
      </c>
      <c r="B246">
        <v>41217.644530999998</v>
      </c>
      <c r="C246">
        <v>42469.40625</v>
      </c>
      <c r="D246">
        <v>41072.386719000002</v>
      </c>
      <c r="E246">
        <v>41543.117187999997</v>
      </c>
      <c r="F246">
        <f t="shared" si="3"/>
        <v>41770.896484500001</v>
      </c>
    </row>
    <row r="247" spans="1:6" x14ac:dyDescent="0.25">
      <c r="A247" s="2">
        <v>44442</v>
      </c>
      <c r="B247">
        <v>41509.875</v>
      </c>
      <c r="C247">
        <v>42880.882812999997</v>
      </c>
      <c r="D247">
        <v>40727.292969000002</v>
      </c>
      <c r="E247">
        <v>42112.261719000002</v>
      </c>
      <c r="F247">
        <f t="shared" si="3"/>
        <v>41804.087891000003</v>
      </c>
    </row>
    <row r="248" spans="1:6" x14ac:dyDescent="0.25">
      <c r="A248" s="2">
        <v>44443</v>
      </c>
      <c r="B248">
        <v>42098.75</v>
      </c>
      <c r="C248">
        <v>42534.257812999997</v>
      </c>
      <c r="D248">
        <v>41695.449219000002</v>
      </c>
      <c r="E248">
        <v>42028.554687999997</v>
      </c>
      <c r="F248">
        <f t="shared" si="3"/>
        <v>42114.853516000003</v>
      </c>
    </row>
    <row r="249" spans="1:6" x14ac:dyDescent="0.25">
      <c r="A249" s="2">
        <v>44444</v>
      </c>
      <c r="B249">
        <v>42022.855469000002</v>
      </c>
      <c r="C249">
        <v>43661.292969000002</v>
      </c>
      <c r="D249">
        <v>41686.878905999998</v>
      </c>
      <c r="E249">
        <v>43543.507812999997</v>
      </c>
      <c r="F249">
        <f t="shared" si="3"/>
        <v>42674.0859375</v>
      </c>
    </row>
    <row r="250" spans="1:6" x14ac:dyDescent="0.25">
      <c r="A250" s="2">
        <v>44445</v>
      </c>
      <c r="B250">
        <v>43556.628905999998</v>
      </c>
      <c r="C250">
        <v>44384.734375</v>
      </c>
      <c r="D250">
        <v>43032.125</v>
      </c>
      <c r="E250">
        <v>44329.070312999997</v>
      </c>
      <c r="F250">
        <f t="shared" si="3"/>
        <v>43708.4296875</v>
      </c>
    </row>
    <row r="251" spans="1:6" x14ac:dyDescent="0.25">
      <c r="A251" s="2">
        <v>44446</v>
      </c>
      <c r="B251">
        <v>44351.761719000002</v>
      </c>
      <c r="C251">
        <v>44487.542969000002</v>
      </c>
      <c r="D251">
        <v>36544.402344000002</v>
      </c>
      <c r="E251">
        <v>39521.417969000002</v>
      </c>
      <c r="F251">
        <f t="shared" si="3"/>
        <v>40515.972656500002</v>
      </c>
    </row>
    <row r="252" spans="1:6" x14ac:dyDescent="0.25">
      <c r="A252" s="2">
        <v>44447</v>
      </c>
      <c r="B252">
        <v>39535.464844000002</v>
      </c>
      <c r="C252">
        <v>39952.78125</v>
      </c>
      <c r="D252">
        <v>37696.3125</v>
      </c>
      <c r="E252">
        <v>38997.878905999998</v>
      </c>
      <c r="F252">
        <f t="shared" si="3"/>
        <v>38824.546875</v>
      </c>
    </row>
    <row r="253" spans="1:6" x14ac:dyDescent="0.25">
      <c r="A253" s="2">
        <v>44448</v>
      </c>
      <c r="B253">
        <v>38729.964844000002</v>
      </c>
      <c r="C253">
        <v>39943.246094000002</v>
      </c>
      <c r="D253">
        <v>38623.8125</v>
      </c>
      <c r="E253">
        <v>39233.226562999997</v>
      </c>
      <c r="F253">
        <f t="shared" si="3"/>
        <v>39283.529297000001</v>
      </c>
    </row>
    <row r="254" spans="1:6" x14ac:dyDescent="0.25">
      <c r="A254" s="2">
        <v>44449</v>
      </c>
      <c r="B254">
        <v>39237.65625</v>
      </c>
      <c r="C254">
        <v>39785.890625</v>
      </c>
      <c r="D254">
        <v>37539.691405999998</v>
      </c>
      <c r="E254">
        <v>38002.757812999997</v>
      </c>
      <c r="F254">
        <f t="shared" si="3"/>
        <v>38662.791015499999</v>
      </c>
    </row>
    <row r="255" spans="1:6" x14ac:dyDescent="0.25">
      <c r="A255" s="2">
        <v>44450</v>
      </c>
      <c r="B255">
        <v>37990.84375</v>
      </c>
      <c r="C255">
        <v>38908.546875</v>
      </c>
      <c r="D255">
        <v>37934.316405999998</v>
      </c>
      <c r="E255">
        <v>38258.652344000002</v>
      </c>
      <c r="F255">
        <f t="shared" si="3"/>
        <v>38421.431640499999</v>
      </c>
    </row>
    <row r="256" spans="1:6" x14ac:dyDescent="0.25">
      <c r="A256" s="2">
        <v>44451</v>
      </c>
      <c r="B256">
        <v>38263.027344000002</v>
      </c>
      <c r="C256">
        <v>39252.554687999997</v>
      </c>
      <c r="D256">
        <v>37910.78125</v>
      </c>
      <c r="E256">
        <v>38997.027344000002</v>
      </c>
      <c r="F256">
        <f t="shared" si="3"/>
        <v>38581.667969000002</v>
      </c>
    </row>
    <row r="257" spans="1:6" x14ac:dyDescent="0.25">
      <c r="A257" s="2">
        <v>44452</v>
      </c>
      <c r="B257">
        <v>38991.898437999997</v>
      </c>
      <c r="C257">
        <v>39505.148437999997</v>
      </c>
      <c r="D257">
        <v>36921.585937999997</v>
      </c>
      <c r="E257">
        <v>38073.335937999997</v>
      </c>
      <c r="F257">
        <f t="shared" si="3"/>
        <v>38213.367187999997</v>
      </c>
    </row>
    <row r="258" spans="1:6" x14ac:dyDescent="0.25">
      <c r="A258" s="2">
        <v>44453</v>
      </c>
      <c r="B258">
        <v>38070.777344000002</v>
      </c>
      <c r="C258">
        <v>39998.472655999998</v>
      </c>
      <c r="D258">
        <v>37895.511719000002</v>
      </c>
      <c r="E258">
        <v>39900.292969000002</v>
      </c>
      <c r="F258">
        <f t="shared" ref="F258:F321" si="4">(C258+D258)/2</f>
        <v>38946.9921875</v>
      </c>
    </row>
    <row r="259" spans="1:6" x14ac:dyDescent="0.25">
      <c r="A259" s="2">
        <v>44454</v>
      </c>
      <c r="B259">
        <v>39904.957030999998</v>
      </c>
      <c r="C259">
        <v>40996.847655999998</v>
      </c>
      <c r="D259">
        <v>39622.339844000002</v>
      </c>
      <c r="E259">
        <v>40762.152344000002</v>
      </c>
      <c r="F259">
        <f t="shared" si="4"/>
        <v>40309.59375</v>
      </c>
    </row>
    <row r="260" spans="1:6" x14ac:dyDescent="0.25">
      <c r="A260" s="2">
        <v>44455</v>
      </c>
      <c r="B260">
        <v>40747.394530999998</v>
      </c>
      <c r="C260">
        <v>41129.875</v>
      </c>
      <c r="D260">
        <v>40008.632812999997</v>
      </c>
      <c r="E260">
        <v>40615.28125</v>
      </c>
      <c r="F260">
        <f t="shared" si="4"/>
        <v>40569.253906500002</v>
      </c>
    </row>
    <row r="261" spans="1:6" x14ac:dyDescent="0.25">
      <c r="A261" s="2">
        <v>44456</v>
      </c>
      <c r="B261">
        <v>40604.78125</v>
      </c>
      <c r="C261">
        <v>40904.464844000002</v>
      </c>
      <c r="D261">
        <v>39936.246094000002</v>
      </c>
      <c r="E261">
        <v>40312.578125</v>
      </c>
      <c r="F261">
        <f t="shared" si="4"/>
        <v>40420.355469000002</v>
      </c>
    </row>
    <row r="262" spans="1:6" x14ac:dyDescent="0.25">
      <c r="A262" s="2">
        <v>44457</v>
      </c>
      <c r="B262">
        <v>40317.699219000002</v>
      </c>
      <c r="C262">
        <v>41610.265625</v>
      </c>
      <c r="D262">
        <v>40158.859375</v>
      </c>
      <c r="E262">
        <v>41172.417969000002</v>
      </c>
      <c r="F262">
        <f t="shared" si="4"/>
        <v>40884.5625</v>
      </c>
    </row>
    <row r="263" spans="1:6" x14ac:dyDescent="0.25">
      <c r="A263" s="2">
        <v>44458</v>
      </c>
      <c r="B263">
        <v>41164.308594000002</v>
      </c>
      <c r="C263">
        <v>41215.058594000002</v>
      </c>
      <c r="D263">
        <v>40012.695312999997</v>
      </c>
      <c r="E263">
        <v>40292.125</v>
      </c>
      <c r="F263">
        <f t="shared" si="4"/>
        <v>40613.876953500003</v>
      </c>
    </row>
    <row r="264" spans="1:6" x14ac:dyDescent="0.25">
      <c r="A264" s="2">
        <v>44459</v>
      </c>
      <c r="B264">
        <v>40293.136719000002</v>
      </c>
      <c r="C264">
        <v>40359.640625</v>
      </c>
      <c r="D264">
        <v>36324.09375</v>
      </c>
      <c r="E264">
        <v>36534.496094000002</v>
      </c>
      <c r="F264">
        <f t="shared" si="4"/>
        <v>38341.8671875</v>
      </c>
    </row>
    <row r="265" spans="1:6" x14ac:dyDescent="0.25">
      <c r="A265" s="2">
        <v>44460</v>
      </c>
      <c r="B265">
        <v>36678.125</v>
      </c>
      <c r="C265">
        <v>37162.1875</v>
      </c>
      <c r="D265">
        <v>33926.777344000002</v>
      </c>
      <c r="E265">
        <v>34712.96875</v>
      </c>
      <c r="F265">
        <f t="shared" si="4"/>
        <v>35544.482422000001</v>
      </c>
    </row>
    <row r="266" spans="1:6" x14ac:dyDescent="0.25">
      <c r="A266" s="2">
        <v>44461</v>
      </c>
      <c r="B266">
        <v>34699.554687999997</v>
      </c>
      <c r="C266">
        <v>37449.113280999998</v>
      </c>
      <c r="D266">
        <v>34668.089844000002</v>
      </c>
      <c r="E266">
        <v>37283.484375</v>
      </c>
      <c r="F266">
        <f t="shared" si="4"/>
        <v>36058.6015625</v>
      </c>
    </row>
    <row r="267" spans="1:6" x14ac:dyDescent="0.25">
      <c r="A267" s="2">
        <v>44462</v>
      </c>
      <c r="B267">
        <v>37271.320312999997</v>
      </c>
      <c r="C267">
        <v>38274.554687999997</v>
      </c>
      <c r="D267">
        <v>36877.667969000002</v>
      </c>
      <c r="E267">
        <v>38240.878905999998</v>
      </c>
      <c r="F267">
        <f t="shared" si="4"/>
        <v>37576.111328500003</v>
      </c>
    </row>
    <row r="268" spans="1:6" x14ac:dyDescent="0.25">
      <c r="A268" s="2">
        <v>44463</v>
      </c>
      <c r="B268">
        <v>38240.203125</v>
      </c>
      <c r="C268">
        <v>38415.476562999997</v>
      </c>
      <c r="D268">
        <v>34920.03125</v>
      </c>
      <c r="E268">
        <v>36550.960937999997</v>
      </c>
      <c r="F268">
        <f t="shared" si="4"/>
        <v>36667.753906500002</v>
      </c>
    </row>
    <row r="269" spans="1:6" x14ac:dyDescent="0.25">
      <c r="A269" s="2">
        <v>44464</v>
      </c>
      <c r="B269">
        <v>36551.933594000002</v>
      </c>
      <c r="C269">
        <v>36685.914062999997</v>
      </c>
      <c r="D269">
        <v>35631.027344000002</v>
      </c>
      <c r="E269">
        <v>36447.292969000002</v>
      </c>
      <c r="F269">
        <f t="shared" si="4"/>
        <v>36158.470703500003</v>
      </c>
    </row>
    <row r="270" spans="1:6" x14ac:dyDescent="0.25">
      <c r="A270" s="2">
        <v>44465</v>
      </c>
      <c r="B270">
        <v>36451.589844000002</v>
      </c>
      <c r="C270">
        <v>37477.65625</v>
      </c>
      <c r="D270">
        <v>34853.335937999997</v>
      </c>
      <c r="E270">
        <v>36858.828125</v>
      </c>
      <c r="F270">
        <f t="shared" si="4"/>
        <v>36165.496094000002</v>
      </c>
    </row>
    <row r="271" spans="1:6" x14ac:dyDescent="0.25">
      <c r="A271" s="2">
        <v>44466</v>
      </c>
      <c r="B271">
        <v>36880.707030999998</v>
      </c>
      <c r="C271">
        <v>37792.996094000002</v>
      </c>
      <c r="D271">
        <v>36074.257812999997</v>
      </c>
      <c r="E271">
        <v>36112.015625</v>
      </c>
      <c r="F271">
        <f t="shared" si="4"/>
        <v>36933.626953500003</v>
      </c>
    </row>
    <row r="272" spans="1:6" x14ac:dyDescent="0.25">
      <c r="A272" s="2">
        <v>44467</v>
      </c>
      <c r="B272">
        <v>36082.230469000002</v>
      </c>
      <c r="C272">
        <v>36578.738280999998</v>
      </c>
      <c r="D272">
        <v>35026.082030999998</v>
      </c>
      <c r="E272">
        <v>35113.835937999997</v>
      </c>
      <c r="F272">
        <f t="shared" si="4"/>
        <v>35802.410155999998</v>
      </c>
    </row>
    <row r="273" spans="1:6" x14ac:dyDescent="0.25">
      <c r="A273" s="2">
        <v>44468</v>
      </c>
      <c r="B273">
        <v>35139.882812999997</v>
      </c>
      <c r="C273">
        <v>36501.917969000002</v>
      </c>
      <c r="D273">
        <v>34946.441405999998</v>
      </c>
      <c r="E273">
        <v>35828.773437999997</v>
      </c>
      <c r="F273">
        <f t="shared" si="4"/>
        <v>35724.1796875</v>
      </c>
    </row>
    <row r="274" spans="1:6" x14ac:dyDescent="0.25">
      <c r="A274" s="2">
        <v>44469</v>
      </c>
      <c r="B274">
        <v>35817.484375</v>
      </c>
      <c r="C274">
        <v>38067.214844000002</v>
      </c>
      <c r="D274">
        <v>35731.652344000002</v>
      </c>
      <c r="E274">
        <v>37835.902344000002</v>
      </c>
      <c r="F274">
        <f t="shared" si="4"/>
        <v>36899.433594000002</v>
      </c>
    </row>
    <row r="275" spans="1:6" x14ac:dyDescent="0.25">
      <c r="A275" s="2">
        <v>44470</v>
      </c>
      <c r="B275">
        <v>37858.234375</v>
      </c>
      <c r="C275">
        <v>41776.980469000002</v>
      </c>
      <c r="D275">
        <v>37424.382812999997</v>
      </c>
      <c r="E275">
        <v>41501.777344000002</v>
      </c>
      <c r="F275">
        <f t="shared" si="4"/>
        <v>39600.681641000003</v>
      </c>
    </row>
    <row r="276" spans="1:6" x14ac:dyDescent="0.25">
      <c r="A276" s="2">
        <v>44471</v>
      </c>
      <c r="B276">
        <v>41519.480469000002</v>
      </c>
      <c r="C276">
        <v>41644.195312999997</v>
      </c>
      <c r="D276">
        <v>40939.890625</v>
      </c>
      <c r="E276">
        <v>41152.0625</v>
      </c>
      <c r="F276">
        <f t="shared" si="4"/>
        <v>41292.042969000002</v>
      </c>
    </row>
    <row r="277" spans="1:6" x14ac:dyDescent="0.25">
      <c r="A277" s="2">
        <v>44472</v>
      </c>
      <c r="B277">
        <v>41124.929687999997</v>
      </c>
      <c r="C277">
        <v>42376.15625</v>
      </c>
      <c r="D277">
        <v>40674.054687999997</v>
      </c>
      <c r="E277">
        <v>41527.535155999998</v>
      </c>
      <c r="F277">
        <f t="shared" si="4"/>
        <v>41525.105469000002</v>
      </c>
    </row>
    <row r="278" spans="1:6" x14ac:dyDescent="0.25">
      <c r="A278" s="2">
        <v>44473</v>
      </c>
      <c r="B278">
        <v>41535.253905999998</v>
      </c>
      <c r="C278">
        <v>42535.84375</v>
      </c>
      <c r="D278">
        <v>40473.238280999998</v>
      </c>
      <c r="E278">
        <v>42279.28125</v>
      </c>
      <c r="F278">
        <f t="shared" si="4"/>
        <v>41504.541015499999</v>
      </c>
    </row>
    <row r="279" spans="1:6" x14ac:dyDescent="0.25">
      <c r="A279" s="2">
        <v>44474</v>
      </c>
      <c r="B279">
        <v>42332.707030999998</v>
      </c>
      <c r="C279">
        <v>44701.359375</v>
      </c>
      <c r="D279">
        <v>42237.53125</v>
      </c>
      <c r="E279">
        <v>44425.191405999998</v>
      </c>
      <c r="F279">
        <f t="shared" si="4"/>
        <v>43469.4453125</v>
      </c>
    </row>
    <row r="280" spans="1:6" x14ac:dyDescent="0.25">
      <c r="A280" s="2">
        <v>44475</v>
      </c>
      <c r="B280">
        <v>44400.917969000002</v>
      </c>
      <c r="C280">
        <v>48092.617187999997</v>
      </c>
      <c r="D280">
        <v>43739.535155999998</v>
      </c>
      <c r="E280">
        <v>47910.851562999997</v>
      </c>
      <c r="F280">
        <f t="shared" si="4"/>
        <v>45916.076172000001</v>
      </c>
    </row>
    <row r="281" spans="1:6" x14ac:dyDescent="0.25">
      <c r="A281" s="2">
        <v>44476</v>
      </c>
      <c r="B281">
        <v>47891.097655999998</v>
      </c>
      <c r="C281">
        <v>47891.097655999998</v>
      </c>
      <c r="D281">
        <v>46308.523437999997</v>
      </c>
      <c r="E281">
        <v>46546.964844000002</v>
      </c>
      <c r="F281">
        <f t="shared" si="4"/>
        <v>47099.810547000001</v>
      </c>
    </row>
    <row r="282" spans="1:6" x14ac:dyDescent="0.25">
      <c r="A282" s="2">
        <v>44477</v>
      </c>
      <c r="B282">
        <v>46543.644530999998</v>
      </c>
      <c r="C282">
        <v>48419.515625</v>
      </c>
      <c r="D282">
        <v>46490.472655999998</v>
      </c>
      <c r="E282">
        <v>46648.671875</v>
      </c>
      <c r="F282">
        <f t="shared" si="4"/>
        <v>47454.994140499999</v>
      </c>
    </row>
    <row r="283" spans="1:6" x14ac:dyDescent="0.25">
      <c r="A283" s="2">
        <v>44478</v>
      </c>
      <c r="B283">
        <v>46615.769530999998</v>
      </c>
      <c r="C283">
        <v>47879.667969000002</v>
      </c>
      <c r="D283">
        <v>46447.527344000002</v>
      </c>
      <c r="E283">
        <v>47508.265625</v>
      </c>
      <c r="F283">
        <f t="shared" si="4"/>
        <v>47163.597656500002</v>
      </c>
    </row>
    <row r="284" spans="1:6" x14ac:dyDescent="0.25">
      <c r="A284" s="2">
        <v>44479</v>
      </c>
      <c r="B284">
        <v>47494.953125</v>
      </c>
      <c r="C284">
        <v>48723.902344000002</v>
      </c>
      <c r="D284">
        <v>46899.835937999997</v>
      </c>
      <c r="E284">
        <v>47357.207030999998</v>
      </c>
      <c r="F284">
        <f t="shared" si="4"/>
        <v>47811.869141000003</v>
      </c>
    </row>
    <row r="285" spans="1:6" x14ac:dyDescent="0.25">
      <c r="A285" s="2">
        <v>44480</v>
      </c>
      <c r="B285">
        <v>47324.820312999997</v>
      </c>
      <c r="C285">
        <v>50008.027344000002</v>
      </c>
      <c r="D285">
        <v>47119.632812999997</v>
      </c>
      <c r="E285">
        <v>49755.960937999997</v>
      </c>
      <c r="F285">
        <f t="shared" si="4"/>
        <v>48563.830078500003</v>
      </c>
    </row>
    <row r="286" spans="1:6" x14ac:dyDescent="0.25">
      <c r="A286" s="2">
        <v>44481</v>
      </c>
      <c r="B286">
        <v>49792.347655999998</v>
      </c>
      <c r="C286">
        <v>49838.777344000002</v>
      </c>
      <c r="D286">
        <v>47242.480469000002</v>
      </c>
      <c r="E286">
        <v>48601.886719000002</v>
      </c>
      <c r="F286">
        <f t="shared" si="4"/>
        <v>48540.628906500002</v>
      </c>
    </row>
    <row r="287" spans="1:6" x14ac:dyDescent="0.25">
      <c r="A287" s="2">
        <v>44482</v>
      </c>
      <c r="B287">
        <v>48599.457030999998</v>
      </c>
      <c r="C287">
        <v>49756.46875</v>
      </c>
      <c r="D287">
        <v>47064.277344000002</v>
      </c>
      <c r="E287">
        <v>49497.367187999997</v>
      </c>
      <c r="F287">
        <f t="shared" si="4"/>
        <v>48410.373047000001</v>
      </c>
    </row>
    <row r="288" spans="1:6" x14ac:dyDescent="0.25">
      <c r="A288" s="2">
        <v>44483</v>
      </c>
      <c r="B288">
        <v>49472.996094000002</v>
      </c>
      <c r="C288">
        <v>50443.347655999998</v>
      </c>
      <c r="D288">
        <v>49136.925780999998</v>
      </c>
      <c r="E288">
        <v>49455.808594000002</v>
      </c>
      <c r="F288">
        <f t="shared" si="4"/>
        <v>49790.136718499998</v>
      </c>
    </row>
    <row r="289" spans="1:6" x14ac:dyDescent="0.25">
      <c r="A289" s="2">
        <v>44484</v>
      </c>
      <c r="B289">
        <v>49476.839844000002</v>
      </c>
      <c r="C289">
        <v>54100.472655999998</v>
      </c>
      <c r="D289">
        <v>49035.863280999998</v>
      </c>
      <c r="E289">
        <v>53099.589844000002</v>
      </c>
      <c r="F289">
        <f t="shared" si="4"/>
        <v>51568.167968499998</v>
      </c>
    </row>
    <row r="290" spans="1:6" x14ac:dyDescent="0.25">
      <c r="A290" s="2">
        <v>44485</v>
      </c>
      <c r="B290">
        <v>53113.019530999998</v>
      </c>
      <c r="C290">
        <v>53686.265625</v>
      </c>
      <c r="D290">
        <v>51903.152344000002</v>
      </c>
      <c r="E290">
        <v>52494.601562999997</v>
      </c>
      <c r="F290">
        <f t="shared" si="4"/>
        <v>52794.708984500001</v>
      </c>
    </row>
    <row r="291" spans="1:6" x14ac:dyDescent="0.25">
      <c r="A291" s="2">
        <v>44486</v>
      </c>
      <c r="B291">
        <v>52490.699219000002</v>
      </c>
      <c r="C291">
        <v>53143.308594000002</v>
      </c>
      <c r="D291">
        <v>51034.914062999997</v>
      </c>
      <c r="E291">
        <v>53079.347655999998</v>
      </c>
      <c r="F291">
        <f t="shared" si="4"/>
        <v>52089.111328500003</v>
      </c>
    </row>
    <row r="292" spans="1:6" x14ac:dyDescent="0.25">
      <c r="A292" s="2">
        <v>44487</v>
      </c>
      <c r="B292">
        <v>53075.195312999997</v>
      </c>
      <c r="C292">
        <v>54052.417969000002</v>
      </c>
      <c r="D292">
        <v>51725.234375</v>
      </c>
      <c r="E292">
        <v>53408.671875</v>
      </c>
      <c r="F292">
        <f t="shared" si="4"/>
        <v>52888.826172000001</v>
      </c>
    </row>
    <row r="293" spans="1:6" x14ac:dyDescent="0.25">
      <c r="A293" s="2">
        <v>44488</v>
      </c>
      <c r="B293">
        <v>53423.382812999997</v>
      </c>
      <c r="C293">
        <v>55387.925780999998</v>
      </c>
      <c r="D293">
        <v>52881.78125</v>
      </c>
      <c r="E293">
        <v>55238.773437999997</v>
      </c>
      <c r="F293">
        <f t="shared" si="4"/>
        <v>54134.853515499999</v>
      </c>
    </row>
    <row r="294" spans="1:6" x14ac:dyDescent="0.25">
      <c r="A294" s="2">
        <v>44489</v>
      </c>
      <c r="B294">
        <v>55258.195312999997</v>
      </c>
      <c r="C294">
        <v>57457.261719000002</v>
      </c>
      <c r="D294">
        <v>54619.558594000002</v>
      </c>
      <c r="E294">
        <v>56634.0625</v>
      </c>
      <c r="F294">
        <f t="shared" si="4"/>
        <v>56038.410156500002</v>
      </c>
    </row>
    <row r="295" spans="1:6" x14ac:dyDescent="0.25">
      <c r="A295" s="2">
        <v>44490</v>
      </c>
      <c r="B295">
        <v>56642.125</v>
      </c>
      <c r="C295">
        <v>57214.132812999997</v>
      </c>
      <c r="D295">
        <v>53432.027344000002</v>
      </c>
      <c r="E295">
        <v>53515.742187999997</v>
      </c>
      <c r="F295">
        <f t="shared" si="4"/>
        <v>55323.080078500003</v>
      </c>
    </row>
    <row r="296" spans="1:6" x14ac:dyDescent="0.25">
      <c r="A296" s="2">
        <v>44491</v>
      </c>
      <c r="B296">
        <v>53539.585937999997</v>
      </c>
      <c r="C296">
        <v>54746.941405999998</v>
      </c>
      <c r="D296">
        <v>51720.335937999997</v>
      </c>
      <c r="E296">
        <v>52123.003905999998</v>
      </c>
      <c r="F296">
        <f t="shared" si="4"/>
        <v>53233.638672000001</v>
      </c>
    </row>
    <row r="297" spans="1:6" x14ac:dyDescent="0.25">
      <c r="A297" s="2">
        <v>44492</v>
      </c>
      <c r="B297">
        <v>52125.03125</v>
      </c>
      <c r="C297">
        <v>53026.136719000002</v>
      </c>
      <c r="D297">
        <v>51379.496094000002</v>
      </c>
      <c r="E297">
        <v>52734.601562999997</v>
      </c>
      <c r="F297">
        <f t="shared" si="4"/>
        <v>52202.816406500002</v>
      </c>
    </row>
    <row r="298" spans="1:6" x14ac:dyDescent="0.25">
      <c r="A298" s="2">
        <v>44493</v>
      </c>
      <c r="B298">
        <v>52712.890625</v>
      </c>
      <c r="C298">
        <v>52830.964844000002</v>
      </c>
      <c r="D298">
        <v>51231.1875</v>
      </c>
      <c r="E298">
        <v>52347.996094000002</v>
      </c>
      <c r="F298">
        <f t="shared" si="4"/>
        <v>52031.076172000001</v>
      </c>
    </row>
    <row r="299" spans="1:6" x14ac:dyDescent="0.25">
      <c r="A299" s="2">
        <v>44494</v>
      </c>
      <c r="B299">
        <v>52316.289062999997</v>
      </c>
      <c r="C299">
        <v>54906.253905999998</v>
      </c>
      <c r="D299">
        <v>52119.6875</v>
      </c>
      <c r="E299">
        <v>54303.453125</v>
      </c>
      <c r="F299">
        <f t="shared" si="4"/>
        <v>53512.970702999999</v>
      </c>
    </row>
    <row r="300" spans="1:6" x14ac:dyDescent="0.25">
      <c r="A300" s="2">
        <v>44495</v>
      </c>
      <c r="B300">
        <v>54297.367187999997</v>
      </c>
      <c r="C300">
        <v>54507.089844000002</v>
      </c>
      <c r="D300">
        <v>51741.355469000002</v>
      </c>
      <c r="E300">
        <v>52053.449219000002</v>
      </c>
      <c r="F300">
        <f t="shared" si="4"/>
        <v>53124.222656500002</v>
      </c>
    </row>
    <row r="301" spans="1:6" x14ac:dyDescent="0.25">
      <c r="A301" s="2">
        <v>44496</v>
      </c>
      <c r="B301">
        <v>52043.277344000002</v>
      </c>
      <c r="C301">
        <v>52939.003905999998</v>
      </c>
      <c r="D301">
        <v>50162.480469000002</v>
      </c>
      <c r="E301">
        <v>50421.9375</v>
      </c>
      <c r="F301">
        <f t="shared" si="4"/>
        <v>51550.7421875</v>
      </c>
    </row>
    <row r="302" spans="1:6" x14ac:dyDescent="0.25">
      <c r="A302" s="2">
        <v>44497</v>
      </c>
      <c r="B302">
        <v>50411.882812999997</v>
      </c>
      <c r="C302">
        <v>53186.023437999997</v>
      </c>
      <c r="D302">
        <v>49810.277344000002</v>
      </c>
      <c r="E302">
        <v>51892.304687999997</v>
      </c>
      <c r="F302">
        <f t="shared" si="4"/>
        <v>51498.150391000003</v>
      </c>
    </row>
    <row r="303" spans="1:6" x14ac:dyDescent="0.25">
      <c r="A303" s="2">
        <v>44498</v>
      </c>
      <c r="B303">
        <v>51894.648437999997</v>
      </c>
      <c r="C303">
        <v>54531.996094000002</v>
      </c>
      <c r="D303">
        <v>51632.074219000002</v>
      </c>
      <c r="E303">
        <v>53825.324219000002</v>
      </c>
      <c r="F303">
        <f t="shared" si="4"/>
        <v>53082.035156500002</v>
      </c>
    </row>
    <row r="304" spans="1:6" x14ac:dyDescent="0.25">
      <c r="A304" s="2">
        <v>44499</v>
      </c>
      <c r="B304">
        <v>53835.179687999997</v>
      </c>
      <c r="C304">
        <v>53913.707030999998</v>
      </c>
      <c r="D304">
        <v>52692.574219000002</v>
      </c>
      <c r="E304">
        <v>53531.980469000002</v>
      </c>
      <c r="F304">
        <f t="shared" si="4"/>
        <v>53303.140625</v>
      </c>
    </row>
    <row r="305" spans="1:6" x14ac:dyDescent="0.25">
      <c r="A305" s="2">
        <v>44500</v>
      </c>
      <c r="B305">
        <v>53498.816405999998</v>
      </c>
      <c r="C305">
        <v>53979.464844000002</v>
      </c>
      <c r="D305">
        <v>51994.210937999997</v>
      </c>
      <c r="E305">
        <v>53060.582030999998</v>
      </c>
      <c r="F305">
        <f t="shared" si="4"/>
        <v>52986.837891000003</v>
      </c>
    </row>
    <row r="306" spans="1:6" x14ac:dyDescent="0.25">
      <c r="A306" s="2">
        <v>44501</v>
      </c>
      <c r="B306">
        <v>53061.871094000002</v>
      </c>
      <c r="C306">
        <v>53961.042969000002</v>
      </c>
      <c r="D306">
        <v>51686.597655999998</v>
      </c>
      <c r="E306">
        <v>52591.960937999997</v>
      </c>
      <c r="F306">
        <f t="shared" si="4"/>
        <v>52823.8203125</v>
      </c>
    </row>
    <row r="307" spans="1:6" x14ac:dyDescent="0.25">
      <c r="A307" s="2">
        <v>44502</v>
      </c>
      <c r="B307">
        <v>52556.480469000002</v>
      </c>
      <c r="C307">
        <v>55465.6875</v>
      </c>
      <c r="D307">
        <v>52312.246094000002</v>
      </c>
      <c r="E307">
        <v>54603.773437999997</v>
      </c>
      <c r="F307">
        <f t="shared" si="4"/>
        <v>53888.966797000001</v>
      </c>
    </row>
    <row r="308" spans="1:6" x14ac:dyDescent="0.25">
      <c r="A308" s="2">
        <v>44503</v>
      </c>
      <c r="B308">
        <v>54627.898437999997</v>
      </c>
      <c r="C308">
        <v>54845.921875</v>
      </c>
      <c r="D308">
        <v>52820.171875</v>
      </c>
      <c r="E308">
        <v>54214.628905999998</v>
      </c>
      <c r="F308">
        <f t="shared" si="4"/>
        <v>53833.046875</v>
      </c>
    </row>
    <row r="309" spans="1:6" x14ac:dyDescent="0.25">
      <c r="A309" s="2">
        <v>44504</v>
      </c>
      <c r="B309">
        <v>54190.3125</v>
      </c>
      <c r="C309">
        <v>54351.234375</v>
      </c>
      <c r="D309">
        <v>52647.949219000002</v>
      </c>
      <c r="E309">
        <v>53180.636719000002</v>
      </c>
      <c r="F309">
        <f t="shared" si="4"/>
        <v>53499.591797000001</v>
      </c>
    </row>
    <row r="310" spans="1:6" x14ac:dyDescent="0.25">
      <c r="A310" s="2">
        <v>44505</v>
      </c>
      <c r="B310">
        <v>53187.429687999997</v>
      </c>
      <c r="C310">
        <v>54139.523437999997</v>
      </c>
      <c r="D310">
        <v>52592.558594000002</v>
      </c>
      <c r="E310">
        <v>52915.761719000002</v>
      </c>
      <c r="F310">
        <f t="shared" si="4"/>
        <v>53366.041016000003</v>
      </c>
    </row>
    <row r="311" spans="1:6" x14ac:dyDescent="0.25">
      <c r="A311" s="2">
        <v>44506</v>
      </c>
      <c r="B311">
        <v>52866.589844000002</v>
      </c>
      <c r="C311">
        <v>53318.316405999998</v>
      </c>
      <c r="D311">
        <v>52083.0625</v>
      </c>
      <c r="E311">
        <v>53263.601562999997</v>
      </c>
      <c r="F311">
        <f t="shared" si="4"/>
        <v>52700.689452999999</v>
      </c>
    </row>
    <row r="312" spans="1:6" x14ac:dyDescent="0.25">
      <c r="A312" s="2">
        <v>44507</v>
      </c>
      <c r="B312">
        <v>53287.355469000002</v>
      </c>
      <c r="C312">
        <v>54741.9375</v>
      </c>
      <c r="D312">
        <v>53181.367187999997</v>
      </c>
      <c r="E312">
        <v>54741.9375</v>
      </c>
      <c r="F312">
        <f t="shared" si="4"/>
        <v>53961.652344000002</v>
      </c>
    </row>
    <row r="313" spans="1:6" x14ac:dyDescent="0.25">
      <c r="A313" s="2">
        <v>44508</v>
      </c>
      <c r="B313">
        <v>54756.703125</v>
      </c>
      <c r="C313">
        <v>58408.390625</v>
      </c>
      <c r="D313">
        <v>54756.703125</v>
      </c>
      <c r="E313">
        <v>58305.039062999997</v>
      </c>
      <c r="F313">
        <f t="shared" si="4"/>
        <v>56582.546875</v>
      </c>
    </row>
    <row r="314" spans="1:6" x14ac:dyDescent="0.25">
      <c r="A314" s="2">
        <v>44509</v>
      </c>
      <c r="B314">
        <v>58290.289062999997</v>
      </c>
      <c r="C314">
        <v>59153.058594000002</v>
      </c>
      <c r="D314">
        <v>57269.132812999997</v>
      </c>
      <c r="E314">
        <v>57763.738280999998</v>
      </c>
      <c r="F314">
        <f t="shared" si="4"/>
        <v>58211.095703500003</v>
      </c>
    </row>
    <row r="315" spans="1:6" x14ac:dyDescent="0.25">
      <c r="A315" s="2">
        <v>44510</v>
      </c>
      <c r="B315">
        <v>57747.789062999997</v>
      </c>
      <c r="C315">
        <v>59496.148437999997</v>
      </c>
      <c r="D315">
        <v>55065.328125</v>
      </c>
      <c r="E315">
        <v>56588.421875</v>
      </c>
      <c r="F315">
        <f t="shared" si="4"/>
        <v>57280.738281500002</v>
      </c>
    </row>
    <row r="316" spans="1:6" x14ac:dyDescent="0.25">
      <c r="A316" s="2">
        <v>44511</v>
      </c>
      <c r="B316">
        <v>56574.195312999997</v>
      </c>
      <c r="C316">
        <v>57220.96875</v>
      </c>
      <c r="D316">
        <v>55921.488280999998</v>
      </c>
      <c r="E316">
        <v>56736.261719000002</v>
      </c>
      <c r="F316">
        <f t="shared" si="4"/>
        <v>56571.228515499999</v>
      </c>
    </row>
    <row r="317" spans="1:6" x14ac:dyDescent="0.25">
      <c r="A317" s="2">
        <v>44512</v>
      </c>
      <c r="B317">
        <v>56661.152344000002</v>
      </c>
      <c r="C317">
        <v>57222.570312999997</v>
      </c>
      <c r="D317">
        <v>54445.742187999997</v>
      </c>
      <c r="E317">
        <v>56061.515625</v>
      </c>
      <c r="F317">
        <f t="shared" si="4"/>
        <v>55834.156250499997</v>
      </c>
    </row>
    <row r="318" spans="1:6" x14ac:dyDescent="0.25">
      <c r="A318" s="2">
        <v>44513</v>
      </c>
      <c r="B318">
        <v>56063.421875</v>
      </c>
      <c r="C318">
        <v>56725.394530999998</v>
      </c>
      <c r="D318">
        <v>55316.828125</v>
      </c>
      <c r="E318">
        <v>56335.539062999997</v>
      </c>
      <c r="F318">
        <f t="shared" si="4"/>
        <v>56021.111327999999</v>
      </c>
    </row>
    <row r="319" spans="1:6" x14ac:dyDescent="0.25">
      <c r="A319" s="2">
        <v>44514</v>
      </c>
      <c r="B319">
        <v>56323.167969000002</v>
      </c>
      <c r="C319">
        <v>57244.425780999998</v>
      </c>
      <c r="D319">
        <v>55581.085937999997</v>
      </c>
      <c r="E319">
        <v>57219.65625</v>
      </c>
      <c r="F319">
        <f t="shared" si="4"/>
        <v>56412.755859500001</v>
      </c>
    </row>
    <row r="320" spans="1:6" x14ac:dyDescent="0.25">
      <c r="A320" s="2">
        <v>44515</v>
      </c>
      <c r="B320">
        <v>57267.246094000002</v>
      </c>
      <c r="C320">
        <v>57891.78125</v>
      </c>
      <c r="D320">
        <v>55891.988280999998</v>
      </c>
      <c r="E320">
        <v>55914.402344000002</v>
      </c>
      <c r="F320">
        <f t="shared" si="4"/>
        <v>56891.884765499999</v>
      </c>
    </row>
    <row r="321" spans="1:6" x14ac:dyDescent="0.25">
      <c r="A321" s="2">
        <v>44516</v>
      </c>
      <c r="B321">
        <v>56058.085937999997</v>
      </c>
      <c r="C321">
        <v>56058.085937999997</v>
      </c>
      <c r="D321">
        <v>51952.140625</v>
      </c>
      <c r="E321">
        <v>53146.445312999997</v>
      </c>
      <c r="F321">
        <f t="shared" si="4"/>
        <v>54005.113281500002</v>
      </c>
    </row>
    <row r="322" spans="1:6" x14ac:dyDescent="0.25">
      <c r="A322" s="2">
        <v>44517</v>
      </c>
      <c r="B322">
        <v>53127.339844000002</v>
      </c>
      <c r="C322">
        <v>53709.925780999998</v>
      </c>
      <c r="D322">
        <v>51727.152344000002</v>
      </c>
      <c r="E322">
        <v>53339.003905999998</v>
      </c>
      <c r="F322">
        <f t="shared" ref="F322:F385" si="5">(C322+D322)/2</f>
        <v>52718.5390625</v>
      </c>
    </row>
    <row r="323" spans="1:6" x14ac:dyDescent="0.25">
      <c r="A323" s="2">
        <v>44518</v>
      </c>
      <c r="B323">
        <v>53332.042969000002</v>
      </c>
      <c r="C323">
        <v>53811.976562999997</v>
      </c>
      <c r="D323">
        <v>49726.46875</v>
      </c>
      <c r="E323">
        <v>50086.53125</v>
      </c>
      <c r="F323">
        <f t="shared" si="5"/>
        <v>51769.222656500002</v>
      </c>
    </row>
    <row r="324" spans="1:6" x14ac:dyDescent="0.25">
      <c r="A324" s="2">
        <v>44519</v>
      </c>
      <c r="B324">
        <v>50046.0625</v>
      </c>
      <c r="C324">
        <v>51562.835937999997</v>
      </c>
      <c r="D324">
        <v>49053.816405999998</v>
      </c>
      <c r="E324">
        <v>51492.027344000002</v>
      </c>
      <c r="F324">
        <f t="shared" si="5"/>
        <v>50308.326172000001</v>
      </c>
    </row>
    <row r="325" spans="1:6" x14ac:dyDescent="0.25">
      <c r="A325" s="2">
        <v>44520</v>
      </c>
      <c r="B325">
        <v>51488.042969000002</v>
      </c>
      <c r="C325">
        <v>53033.878905999998</v>
      </c>
      <c r="D325">
        <v>50916.28125</v>
      </c>
      <c r="E325">
        <v>52889.746094000002</v>
      </c>
      <c r="F325">
        <f t="shared" si="5"/>
        <v>51975.080077999999</v>
      </c>
    </row>
    <row r="326" spans="1:6" x14ac:dyDescent="0.25">
      <c r="A326" s="2">
        <v>44521</v>
      </c>
      <c r="B326">
        <v>52919.257812999997</v>
      </c>
      <c r="C326">
        <v>53161.941405999998</v>
      </c>
      <c r="D326">
        <v>51934.4375</v>
      </c>
      <c r="E326">
        <v>52087.0625</v>
      </c>
      <c r="F326">
        <f t="shared" si="5"/>
        <v>52548.189452999999</v>
      </c>
    </row>
    <row r="327" spans="1:6" x14ac:dyDescent="0.25">
      <c r="A327" s="2">
        <v>44522</v>
      </c>
      <c r="B327">
        <v>52066.105469000002</v>
      </c>
      <c r="C327">
        <v>52559.125</v>
      </c>
      <c r="D327">
        <v>49562.796875</v>
      </c>
      <c r="E327">
        <v>50071.628905999998</v>
      </c>
      <c r="F327">
        <f t="shared" si="5"/>
        <v>51060.9609375</v>
      </c>
    </row>
    <row r="328" spans="1:6" x14ac:dyDescent="0.25">
      <c r="A328" s="2">
        <v>44523</v>
      </c>
      <c r="B328">
        <v>50085.210937999997</v>
      </c>
      <c r="C328">
        <v>51445.257812999997</v>
      </c>
      <c r="D328">
        <v>49416.910155999998</v>
      </c>
      <c r="E328">
        <v>51188.464844000002</v>
      </c>
      <c r="F328">
        <f t="shared" si="5"/>
        <v>50431.083984500001</v>
      </c>
    </row>
    <row r="329" spans="1:6" x14ac:dyDescent="0.25">
      <c r="A329" s="2">
        <v>44524</v>
      </c>
      <c r="B329">
        <v>51185.597655999998</v>
      </c>
      <c r="C329">
        <v>51405.65625</v>
      </c>
      <c r="D329">
        <v>49940.398437999997</v>
      </c>
      <c r="E329">
        <v>50235.796875</v>
      </c>
      <c r="F329">
        <f t="shared" si="5"/>
        <v>50673.027344000002</v>
      </c>
    </row>
    <row r="330" spans="1:6" x14ac:dyDescent="0.25">
      <c r="A330" s="2">
        <v>44525</v>
      </c>
      <c r="B330">
        <v>51025.738280999998</v>
      </c>
      <c r="C330">
        <v>52950.410155999998</v>
      </c>
      <c r="D330">
        <v>51002.730469000002</v>
      </c>
      <c r="E330">
        <v>51096.460937999997</v>
      </c>
      <c r="F330">
        <f t="shared" si="5"/>
        <v>51976.5703125</v>
      </c>
    </row>
    <row r="331" spans="1:6" x14ac:dyDescent="0.25">
      <c r="A331" s="2">
        <v>44526</v>
      </c>
      <c r="B331">
        <v>52600.238280999998</v>
      </c>
      <c r="C331">
        <v>52793.203125</v>
      </c>
      <c r="D331">
        <v>47323.101562999997</v>
      </c>
      <c r="E331">
        <v>47323.101562999997</v>
      </c>
      <c r="F331">
        <f t="shared" si="5"/>
        <v>50058.152344000002</v>
      </c>
    </row>
    <row r="332" spans="1:6" x14ac:dyDescent="0.25">
      <c r="A332" s="2">
        <v>44527</v>
      </c>
      <c r="B332">
        <v>47470.332030999998</v>
      </c>
      <c r="C332">
        <v>48877.425780999998</v>
      </c>
      <c r="D332">
        <v>47410.195312999997</v>
      </c>
      <c r="E332">
        <v>48423.203125</v>
      </c>
      <c r="F332">
        <f t="shared" si="5"/>
        <v>48143.810547000001</v>
      </c>
    </row>
    <row r="333" spans="1:6" x14ac:dyDescent="0.25">
      <c r="A333" s="2">
        <v>44528</v>
      </c>
      <c r="B333">
        <v>48421.386719000002</v>
      </c>
      <c r="C333">
        <v>50827.242187999997</v>
      </c>
      <c r="D333">
        <v>47329.261719000002</v>
      </c>
      <c r="E333">
        <v>50696.085937999997</v>
      </c>
      <c r="F333">
        <f t="shared" si="5"/>
        <v>49078.251953500003</v>
      </c>
    </row>
    <row r="334" spans="1:6" x14ac:dyDescent="0.25">
      <c r="A334" s="2">
        <v>44529</v>
      </c>
      <c r="B334">
        <v>50734.558594000002</v>
      </c>
      <c r="C334">
        <v>52219.007812999997</v>
      </c>
      <c r="D334">
        <v>50321.472655999998</v>
      </c>
      <c r="E334">
        <v>51189.449219000002</v>
      </c>
      <c r="F334">
        <f t="shared" si="5"/>
        <v>51270.240234500001</v>
      </c>
    </row>
    <row r="335" spans="1:6" x14ac:dyDescent="0.25">
      <c r="A335" s="2">
        <v>44530</v>
      </c>
      <c r="B335">
        <v>51210.300780999998</v>
      </c>
      <c r="C335">
        <v>51991.242187999997</v>
      </c>
      <c r="D335">
        <v>49508.78125</v>
      </c>
      <c r="E335">
        <v>50313.386719000002</v>
      </c>
      <c r="F335">
        <f t="shared" si="5"/>
        <v>50750.011719000002</v>
      </c>
    </row>
    <row r="336" spans="1:6" x14ac:dyDescent="0.25">
      <c r="A336" s="2">
        <v>44531</v>
      </c>
      <c r="B336">
        <v>50227.371094000002</v>
      </c>
      <c r="C336">
        <v>52107.59375</v>
      </c>
      <c r="D336">
        <v>49983.929687999997</v>
      </c>
      <c r="E336">
        <v>50560.609375</v>
      </c>
      <c r="F336">
        <f t="shared" si="5"/>
        <v>51045.761719000002</v>
      </c>
    </row>
    <row r="337" spans="1:6" x14ac:dyDescent="0.25">
      <c r="A337" s="2">
        <v>44532</v>
      </c>
      <c r="B337">
        <v>50549.601562999997</v>
      </c>
      <c r="C337">
        <v>50583.859375</v>
      </c>
      <c r="D337">
        <v>49311.75</v>
      </c>
      <c r="E337">
        <v>49953.894530999998</v>
      </c>
      <c r="F337">
        <f t="shared" si="5"/>
        <v>49947.8046875</v>
      </c>
    </row>
    <row r="338" spans="1:6" x14ac:dyDescent="0.25">
      <c r="A338" s="2">
        <v>44533</v>
      </c>
      <c r="B338">
        <v>49981.621094000002</v>
      </c>
      <c r="C338">
        <v>50839.183594000002</v>
      </c>
      <c r="D338">
        <v>46423.78125</v>
      </c>
      <c r="E338">
        <v>47371.308594000002</v>
      </c>
      <c r="F338">
        <f t="shared" si="5"/>
        <v>48631.482422000001</v>
      </c>
    </row>
    <row r="339" spans="1:6" x14ac:dyDescent="0.25">
      <c r="A339" s="2">
        <v>44534</v>
      </c>
      <c r="B339">
        <v>47485.878905999998</v>
      </c>
      <c r="C339">
        <v>47642.140625</v>
      </c>
      <c r="D339">
        <v>37893.53125</v>
      </c>
      <c r="E339">
        <v>43486.582030999998</v>
      </c>
      <c r="F339">
        <f t="shared" si="5"/>
        <v>42767.8359375</v>
      </c>
    </row>
    <row r="340" spans="1:6" x14ac:dyDescent="0.25">
      <c r="A340" s="2">
        <v>44535</v>
      </c>
      <c r="B340">
        <v>43487.304687999997</v>
      </c>
      <c r="C340">
        <v>43988.125</v>
      </c>
      <c r="D340">
        <v>42299.375</v>
      </c>
      <c r="E340">
        <v>43672.867187999997</v>
      </c>
      <c r="F340">
        <f t="shared" si="5"/>
        <v>43143.75</v>
      </c>
    </row>
    <row r="341" spans="1:6" x14ac:dyDescent="0.25">
      <c r="A341" s="2">
        <v>44536</v>
      </c>
      <c r="B341">
        <v>43712.347655999998</v>
      </c>
      <c r="C341">
        <v>45136.082030999998</v>
      </c>
      <c r="D341">
        <v>41835.867187999997</v>
      </c>
      <c r="E341">
        <v>44827.585937999997</v>
      </c>
      <c r="F341">
        <f t="shared" si="5"/>
        <v>43485.974609500001</v>
      </c>
    </row>
    <row r="342" spans="1:6" x14ac:dyDescent="0.25">
      <c r="A342" s="2">
        <v>44537</v>
      </c>
      <c r="B342">
        <v>44826.882812999997</v>
      </c>
      <c r="C342">
        <v>46178.332030999998</v>
      </c>
      <c r="D342">
        <v>44523.503905999998</v>
      </c>
      <c r="E342">
        <v>44974.980469000002</v>
      </c>
      <c r="F342">
        <f t="shared" si="5"/>
        <v>45350.917968499998</v>
      </c>
    </row>
    <row r="343" spans="1:6" x14ac:dyDescent="0.25">
      <c r="A343" s="2">
        <v>44538</v>
      </c>
      <c r="B343">
        <v>44946.207030999998</v>
      </c>
      <c r="C343">
        <v>45188.109375</v>
      </c>
      <c r="D343">
        <v>43256.894530999998</v>
      </c>
      <c r="E343">
        <v>44519.976562999997</v>
      </c>
      <c r="F343">
        <f t="shared" si="5"/>
        <v>44222.501952999999</v>
      </c>
    </row>
    <row r="344" spans="1:6" x14ac:dyDescent="0.25">
      <c r="A344" s="2">
        <v>44539</v>
      </c>
      <c r="B344">
        <v>44471.746094000002</v>
      </c>
      <c r="C344">
        <v>44787.503905999998</v>
      </c>
      <c r="D344">
        <v>41934.921875</v>
      </c>
      <c r="E344">
        <v>42211.375</v>
      </c>
      <c r="F344">
        <f t="shared" si="5"/>
        <v>43361.212890499999</v>
      </c>
    </row>
    <row r="345" spans="1:6" x14ac:dyDescent="0.25">
      <c r="A345" s="2">
        <v>44540</v>
      </c>
      <c r="B345">
        <v>42184.832030999998</v>
      </c>
      <c r="C345">
        <v>44288.554687999997</v>
      </c>
      <c r="D345">
        <v>41545.859375</v>
      </c>
      <c r="E345">
        <v>41739.886719000002</v>
      </c>
      <c r="F345">
        <f t="shared" si="5"/>
        <v>42917.207031500002</v>
      </c>
    </row>
    <row r="346" spans="1:6" x14ac:dyDescent="0.25">
      <c r="A346" s="2">
        <v>44541</v>
      </c>
      <c r="B346">
        <v>41758.730469000002</v>
      </c>
      <c r="C346">
        <v>43702.5625</v>
      </c>
      <c r="D346">
        <v>41473.988280999998</v>
      </c>
      <c r="E346">
        <v>43617.996094000002</v>
      </c>
      <c r="F346">
        <f t="shared" si="5"/>
        <v>42588.275390499999</v>
      </c>
    </row>
    <row r="347" spans="1:6" x14ac:dyDescent="0.25">
      <c r="A347" s="2">
        <v>44542</v>
      </c>
      <c r="B347">
        <v>43611.234375</v>
      </c>
      <c r="C347">
        <v>44821.808594000002</v>
      </c>
      <c r="D347">
        <v>43055.429687999997</v>
      </c>
      <c r="E347">
        <v>44292.691405999998</v>
      </c>
      <c r="F347">
        <f t="shared" si="5"/>
        <v>43938.619141000003</v>
      </c>
    </row>
    <row r="348" spans="1:6" x14ac:dyDescent="0.25">
      <c r="A348" s="2">
        <v>44543</v>
      </c>
      <c r="B348">
        <v>44307.195312999997</v>
      </c>
      <c r="C348">
        <v>44382.273437999997</v>
      </c>
      <c r="D348">
        <v>40644.0625</v>
      </c>
      <c r="E348">
        <v>41421.28125</v>
      </c>
      <c r="F348">
        <f t="shared" si="5"/>
        <v>42513.167969000002</v>
      </c>
    </row>
    <row r="349" spans="1:6" x14ac:dyDescent="0.25">
      <c r="A349" s="2">
        <v>44544</v>
      </c>
      <c r="B349">
        <v>41396.765625</v>
      </c>
      <c r="C349">
        <v>43013.816405999998</v>
      </c>
      <c r="D349">
        <v>41143.710937999997</v>
      </c>
      <c r="E349">
        <v>41405.488280999998</v>
      </c>
      <c r="F349">
        <f t="shared" si="5"/>
        <v>42078.763672000001</v>
      </c>
    </row>
    <row r="350" spans="1:6" x14ac:dyDescent="0.25">
      <c r="A350" s="2">
        <v>44545</v>
      </c>
      <c r="B350">
        <v>42975.203125</v>
      </c>
      <c r="C350">
        <v>43813.046875</v>
      </c>
      <c r="D350">
        <v>41480.96875</v>
      </c>
      <c r="E350">
        <v>43307.628905999998</v>
      </c>
      <c r="F350">
        <f t="shared" si="5"/>
        <v>42647.0078125</v>
      </c>
    </row>
    <row r="351" spans="1:6" x14ac:dyDescent="0.25">
      <c r="A351" s="2">
        <v>44546</v>
      </c>
      <c r="B351">
        <v>43310.945312999997</v>
      </c>
      <c r="C351">
        <v>43746.671875</v>
      </c>
      <c r="D351">
        <v>41949.871094000002</v>
      </c>
      <c r="E351">
        <v>42055.492187999997</v>
      </c>
      <c r="F351">
        <f t="shared" si="5"/>
        <v>42848.271484500001</v>
      </c>
    </row>
    <row r="352" spans="1:6" x14ac:dyDescent="0.25">
      <c r="A352" s="2">
        <v>44547</v>
      </c>
      <c r="B352">
        <v>42045.171875</v>
      </c>
      <c r="C352">
        <v>42383.761719000002</v>
      </c>
      <c r="D352">
        <v>40375.589844000002</v>
      </c>
      <c r="E352">
        <v>41104.570312999997</v>
      </c>
      <c r="F352">
        <f t="shared" si="5"/>
        <v>41379.675781500002</v>
      </c>
    </row>
    <row r="353" spans="1:6" x14ac:dyDescent="0.25">
      <c r="A353" s="2">
        <v>44548</v>
      </c>
      <c r="B353">
        <v>41119.792969000002</v>
      </c>
      <c r="C353">
        <v>42094.167969000002</v>
      </c>
      <c r="D353">
        <v>40567.476562999997</v>
      </c>
      <c r="E353">
        <v>41680.417969000002</v>
      </c>
      <c r="F353">
        <f t="shared" si="5"/>
        <v>41330.822266000003</v>
      </c>
    </row>
    <row r="354" spans="1:6" x14ac:dyDescent="0.25">
      <c r="A354" s="2">
        <v>44549</v>
      </c>
      <c r="B354">
        <v>41684.949219000002</v>
      </c>
      <c r="C354">
        <v>42784.414062999997</v>
      </c>
      <c r="D354">
        <v>41372.75</v>
      </c>
      <c r="E354">
        <v>41542.992187999997</v>
      </c>
      <c r="F354">
        <f t="shared" si="5"/>
        <v>42078.582031500002</v>
      </c>
    </row>
    <row r="355" spans="1:6" x14ac:dyDescent="0.25">
      <c r="A355" s="2">
        <v>44550</v>
      </c>
      <c r="B355">
        <v>41543.039062999997</v>
      </c>
      <c r="C355">
        <v>42023.425780999998</v>
      </c>
      <c r="D355">
        <v>40365.480469000002</v>
      </c>
      <c r="E355">
        <v>41569.914062999997</v>
      </c>
      <c r="F355">
        <f t="shared" si="5"/>
        <v>41194.453125</v>
      </c>
    </row>
    <row r="356" spans="1:6" x14ac:dyDescent="0.25">
      <c r="A356" s="2">
        <v>44551</v>
      </c>
      <c r="B356">
        <v>41575.058594000002</v>
      </c>
      <c r="C356">
        <v>43688.652344000002</v>
      </c>
      <c r="D356">
        <v>41408.410155999998</v>
      </c>
      <c r="E356">
        <v>43354.804687999997</v>
      </c>
      <c r="F356">
        <f t="shared" si="5"/>
        <v>42548.53125</v>
      </c>
    </row>
    <row r="357" spans="1:6" x14ac:dyDescent="0.25">
      <c r="A357" s="2">
        <v>44552</v>
      </c>
      <c r="B357">
        <v>43355.234375</v>
      </c>
      <c r="C357">
        <v>43932.410155999998</v>
      </c>
      <c r="D357">
        <v>42874.914062999997</v>
      </c>
      <c r="E357">
        <v>42933.625</v>
      </c>
      <c r="F357">
        <f t="shared" si="5"/>
        <v>43403.662109500001</v>
      </c>
    </row>
    <row r="358" spans="1:6" x14ac:dyDescent="0.25">
      <c r="A358" s="2">
        <v>44553</v>
      </c>
      <c r="B358">
        <v>42931.710937999997</v>
      </c>
      <c r="C358">
        <v>45285.339844000002</v>
      </c>
      <c r="D358">
        <v>42421.753905999998</v>
      </c>
      <c r="E358">
        <v>44849.703125</v>
      </c>
      <c r="F358">
        <f t="shared" si="5"/>
        <v>43853.546875</v>
      </c>
    </row>
    <row r="359" spans="1:6" x14ac:dyDescent="0.25">
      <c r="A359" s="2">
        <v>44554</v>
      </c>
      <c r="B359">
        <v>44868.703125</v>
      </c>
      <c r="C359">
        <v>45774.117187999997</v>
      </c>
      <c r="D359">
        <v>44604.046875</v>
      </c>
      <c r="E359">
        <v>44886.011719000002</v>
      </c>
      <c r="F359">
        <f t="shared" si="5"/>
        <v>45189.082031500002</v>
      </c>
    </row>
    <row r="360" spans="1:6" x14ac:dyDescent="0.25">
      <c r="A360" s="2">
        <v>44555</v>
      </c>
      <c r="B360">
        <v>44914.910155999998</v>
      </c>
      <c r="C360">
        <v>45199.019530999998</v>
      </c>
      <c r="D360">
        <v>44368.910155999998</v>
      </c>
      <c r="E360">
        <v>44539.5</v>
      </c>
      <c r="F360">
        <f t="shared" si="5"/>
        <v>44783.964843499998</v>
      </c>
    </row>
    <row r="361" spans="1:6" x14ac:dyDescent="0.25">
      <c r="A361" s="2">
        <v>44556</v>
      </c>
      <c r="B361">
        <v>44538.46875</v>
      </c>
      <c r="C361">
        <v>45242.851562999997</v>
      </c>
      <c r="D361">
        <v>43757.652344000002</v>
      </c>
      <c r="E361">
        <v>44871.050780999998</v>
      </c>
      <c r="F361">
        <f t="shared" si="5"/>
        <v>44500.251953500003</v>
      </c>
    </row>
    <row r="362" spans="1:6" x14ac:dyDescent="0.25">
      <c r="A362" s="2">
        <v>44557</v>
      </c>
      <c r="B362">
        <v>44864.953125</v>
      </c>
      <c r="C362">
        <v>45876.65625</v>
      </c>
      <c r="D362">
        <v>44609.058594000002</v>
      </c>
      <c r="E362">
        <v>44697.410155999998</v>
      </c>
      <c r="F362">
        <f t="shared" si="5"/>
        <v>45242.857422000001</v>
      </c>
    </row>
    <row r="363" spans="1:6" x14ac:dyDescent="0.25">
      <c r="A363" s="2">
        <v>44558</v>
      </c>
      <c r="B363">
        <v>44732.222655999998</v>
      </c>
      <c r="C363">
        <v>44732.222655999998</v>
      </c>
      <c r="D363">
        <v>41924.261719000002</v>
      </c>
      <c r="E363">
        <v>42064.882812999997</v>
      </c>
      <c r="F363">
        <f t="shared" si="5"/>
        <v>43328.2421875</v>
      </c>
    </row>
    <row r="364" spans="1:6" x14ac:dyDescent="0.25">
      <c r="A364" s="2">
        <v>44559</v>
      </c>
      <c r="B364">
        <v>42095.835937999997</v>
      </c>
      <c r="C364">
        <v>42554.261719000002</v>
      </c>
      <c r="D364">
        <v>40696.171875</v>
      </c>
      <c r="E364">
        <v>40885.140625</v>
      </c>
      <c r="F364">
        <f t="shared" si="5"/>
        <v>41625.216797000001</v>
      </c>
    </row>
    <row r="365" spans="1:6" x14ac:dyDescent="0.25">
      <c r="A365" s="2">
        <v>44560</v>
      </c>
      <c r="B365">
        <v>40925.542969000002</v>
      </c>
      <c r="C365">
        <v>42321.101562999997</v>
      </c>
      <c r="D365">
        <v>40583.375</v>
      </c>
      <c r="E365">
        <v>41666.917969000002</v>
      </c>
      <c r="F365">
        <f t="shared" si="5"/>
        <v>41452.238281500002</v>
      </c>
    </row>
    <row r="366" spans="1:6" x14ac:dyDescent="0.25">
      <c r="A366" s="2">
        <v>44561</v>
      </c>
      <c r="B366">
        <v>41659.1875</v>
      </c>
      <c r="C366">
        <v>42793.972655999998</v>
      </c>
      <c r="D366">
        <v>40254.160155999998</v>
      </c>
      <c r="E366">
        <v>40712.71875</v>
      </c>
      <c r="F366">
        <f t="shared" si="5"/>
        <v>41524.066405999998</v>
      </c>
    </row>
    <row r="367" spans="1:6" x14ac:dyDescent="0.25">
      <c r="A367" s="2">
        <v>44562</v>
      </c>
      <c r="B367">
        <v>40717.378905999998</v>
      </c>
      <c r="C367">
        <v>42049.867187999997</v>
      </c>
      <c r="D367">
        <v>40696.929687999997</v>
      </c>
      <c r="E367">
        <v>41926.339844000002</v>
      </c>
      <c r="F367">
        <f t="shared" si="5"/>
        <v>41373.398437999997</v>
      </c>
    </row>
    <row r="368" spans="1:6" x14ac:dyDescent="0.25">
      <c r="A368" s="2">
        <v>44563</v>
      </c>
      <c r="B368">
        <v>41921.167969000002</v>
      </c>
      <c r="C368">
        <v>42097.429687999997</v>
      </c>
      <c r="D368">
        <v>41196.710937999997</v>
      </c>
      <c r="E368">
        <v>41629.800780999998</v>
      </c>
      <c r="F368">
        <f t="shared" si="5"/>
        <v>41647.070312999997</v>
      </c>
    </row>
    <row r="369" spans="1:6" x14ac:dyDescent="0.25">
      <c r="A369" s="2">
        <v>44564</v>
      </c>
      <c r="B369">
        <v>41628.324219000002</v>
      </c>
      <c r="C369">
        <v>41849.964844000002</v>
      </c>
      <c r="D369">
        <v>40575.277344000002</v>
      </c>
      <c r="E369">
        <v>41105.722655999998</v>
      </c>
      <c r="F369">
        <f t="shared" si="5"/>
        <v>41212.621094000002</v>
      </c>
    </row>
    <row r="370" spans="1:6" x14ac:dyDescent="0.25">
      <c r="A370" s="2">
        <v>44565</v>
      </c>
      <c r="B370">
        <v>41106.375</v>
      </c>
      <c r="C370">
        <v>41956.5</v>
      </c>
      <c r="D370">
        <v>40554.570312999997</v>
      </c>
      <c r="E370">
        <v>40677.875</v>
      </c>
      <c r="F370">
        <f t="shared" si="5"/>
        <v>41255.535156500002</v>
      </c>
    </row>
    <row r="371" spans="1:6" x14ac:dyDescent="0.25">
      <c r="A371" s="2">
        <v>44566</v>
      </c>
      <c r="B371">
        <v>40679.453125</v>
      </c>
      <c r="C371">
        <v>41486.542969000002</v>
      </c>
      <c r="D371">
        <v>37839.75</v>
      </c>
      <c r="E371">
        <v>38520.269530999998</v>
      </c>
      <c r="F371">
        <f t="shared" si="5"/>
        <v>39663.146484500001</v>
      </c>
    </row>
    <row r="372" spans="1:6" x14ac:dyDescent="0.25">
      <c r="A372" s="2">
        <v>44567</v>
      </c>
      <c r="B372">
        <v>38517.183594000002</v>
      </c>
      <c r="C372">
        <v>38691.019530999998</v>
      </c>
      <c r="D372">
        <v>37721.003905999998</v>
      </c>
      <c r="E372">
        <v>38203.507812999997</v>
      </c>
      <c r="F372">
        <f t="shared" si="5"/>
        <v>38206.011718499998</v>
      </c>
    </row>
    <row r="373" spans="1:6" x14ac:dyDescent="0.25">
      <c r="A373" s="2">
        <v>44568</v>
      </c>
      <c r="B373">
        <v>38196.996094000002</v>
      </c>
      <c r="C373">
        <v>38196.996094000002</v>
      </c>
      <c r="D373">
        <v>36222.503905999998</v>
      </c>
      <c r="E373">
        <v>36575.898437999997</v>
      </c>
      <c r="F373">
        <f t="shared" si="5"/>
        <v>37209.75</v>
      </c>
    </row>
    <row r="374" spans="1:6" x14ac:dyDescent="0.25">
      <c r="A374" s="2">
        <v>44569</v>
      </c>
      <c r="B374">
        <v>36579.035155999998</v>
      </c>
      <c r="C374">
        <v>37170.082030999998</v>
      </c>
      <c r="D374">
        <v>35799.898437999997</v>
      </c>
      <c r="E374">
        <v>36734.382812999997</v>
      </c>
      <c r="F374">
        <f t="shared" si="5"/>
        <v>36484.990234500001</v>
      </c>
    </row>
    <row r="375" spans="1:6" x14ac:dyDescent="0.25">
      <c r="A375" s="2">
        <v>44570</v>
      </c>
      <c r="B375">
        <v>36735.074219000002</v>
      </c>
      <c r="C375">
        <v>37580.796875</v>
      </c>
      <c r="D375">
        <v>36386.011719000002</v>
      </c>
      <c r="E375">
        <v>36914.773437999997</v>
      </c>
      <c r="F375">
        <f t="shared" si="5"/>
        <v>36983.404297000001</v>
      </c>
    </row>
    <row r="376" spans="1:6" x14ac:dyDescent="0.25">
      <c r="A376" s="2">
        <v>44571</v>
      </c>
      <c r="B376">
        <v>36913.566405999998</v>
      </c>
      <c r="C376">
        <v>37231.550780999998</v>
      </c>
      <c r="D376">
        <v>35228.761719000002</v>
      </c>
      <c r="E376">
        <v>36912.199219000002</v>
      </c>
      <c r="F376">
        <f t="shared" si="5"/>
        <v>36230.15625</v>
      </c>
    </row>
    <row r="377" spans="1:6" x14ac:dyDescent="0.25">
      <c r="A377" s="2">
        <v>44572</v>
      </c>
      <c r="B377">
        <v>36910.648437999997</v>
      </c>
      <c r="C377">
        <v>37828.117187999997</v>
      </c>
      <c r="D377">
        <v>36550.128905999998</v>
      </c>
      <c r="E377">
        <v>37599.601562999997</v>
      </c>
      <c r="F377">
        <f t="shared" si="5"/>
        <v>37189.123047000001</v>
      </c>
    </row>
    <row r="378" spans="1:6" x14ac:dyDescent="0.25">
      <c r="A378" s="2">
        <v>44573</v>
      </c>
      <c r="B378">
        <v>37605.167969000002</v>
      </c>
      <c r="C378">
        <v>38559.484375</v>
      </c>
      <c r="D378">
        <v>37401.820312999997</v>
      </c>
      <c r="E378">
        <v>38415.820312999997</v>
      </c>
      <c r="F378">
        <f t="shared" si="5"/>
        <v>37980.652344000002</v>
      </c>
    </row>
    <row r="379" spans="1:6" x14ac:dyDescent="0.25">
      <c r="A379" s="2">
        <v>44574</v>
      </c>
      <c r="B379">
        <v>38413.757812999997</v>
      </c>
      <c r="C379">
        <v>38574.167969000002</v>
      </c>
      <c r="D379">
        <v>37053.214844000002</v>
      </c>
      <c r="E379">
        <v>37175.289062999997</v>
      </c>
      <c r="F379">
        <f t="shared" si="5"/>
        <v>37813.691406500002</v>
      </c>
    </row>
    <row r="380" spans="1:6" x14ac:dyDescent="0.25">
      <c r="A380" s="2">
        <v>44575</v>
      </c>
      <c r="B380">
        <v>37181.660155999998</v>
      </c>
      <c r="C380">
        <v>37969.273437999997</v>
      </c>
      <c r="D380">
        <v>36655.234375</v>
      </c>
      <c r="E380">
        <v>37756.070312999997</v>
      </c>
      <c r="F380">
        <f t="shared" si="5"/>
        <v>37312.253906500002</v>
      </c>
    </row>
    <row r="381" spans="1:6" x14ac:dyDescent="0.25">
      <c r="A381" s="2">
        <v>44576</v>
      </c>
      <c r="B381">
        <v>37757.996094000002</v>
      </c>
      <c r="C381">
        <v>38303.558594000002</v>
      </c>
      <c r="D381">
        <v>37378.800780999998</v>
      </c>
      <c r="E381">
        <v>37824.132812999997</v>
      </c>
      <c r="F381">
        <f t="shared" si="5"/>
        <v>37841.1796875</v>
      </c>
    </row>
    <row r="382" spans="1:6" x14ac:dyDescent="0.25">
      <c r="A382" s="2">
        <v>44577</v>
      </c>
      <c r="B382">
        <v>37819.441405999998</v>
      </c>
      <c r="C382">
        <v>38051.382812999997</v>
      </c>
      <c r="D382">
        <v>37398.0625</v>
      </c>
      <c r="E382">
        <v>37800.527344000002</v>
      </c>
      <c r="F382">
        <f t="shared" si="5"/>
        <v>37724.722656500002</v>
      </c>
    </row>
    <row r="383" spans="1:6" x14ac:dyDescent="0.25">
      <c r="A383" s="2">
        <v>44578</v>
      </c>
      <c r="B383">
        <v>37804.242187999997</v>
      </c>
      <c r="C383">
        <v>37857.53125</v>
      </c>
      <c r="D383">
        <v>36531.257812999997</v>
      </c>
      <c r="E383">
        <v>37028.761719000002</v>
      </c>
      <c r="F383">
        <f t="shared" si="5"/>
        <v>37194.394531500002</v>
      </c>
    </row>
    <row r="384" spans="1:6" x14ac:dyDescent="0.25">
      <c r="A384" s="2">
        <v>44579</v>
      </c>
      <c r="B384">
        <v>37028.34375</v>
      </c>
      <c r="C384">
        <v>37549.371094000002</v>
      </c>
      <c r="D384">
        <v>36422.046875</v>
      </c>
      <c r="E384">
        <v>37403.785155999998</v>
      </c>
      <c r="F384">
        <f t="shared" si="5"/>
        <v>36985.708984500001</v>
      </c>
    </row>
    <row r="385" spans="1:6" x14ac:dyDescent="0.25">
      <c r="A385" s="2">
        <v>44580</v>
      </c>
      <c r="B385">
        <v>37402.378905999998</v>
      </c>
      <c r="C385">
        <v>37446.664062999997</v>
      </c>
      <c r="D385">
        <v>36389.53125</v>
      </c>
      <c r="E385">
        <v>36800.882812999997</v>
      </c>
      <c r="F385">
        <f t="shared" si="5"/>
        <v>36918.097656500002</v>
      </c>
    </row>
    <row r="386" spans="1:6" x14ac:dyDescent="0.25">
      <c r="A386" s="2">
        <v>44581</v>
      </c>
      <c r="B386">
        <v>36800.617187999997</v>
      </c>
      <c r="C386">
        <v>38251.648437999997</v>
      </c>
      <c r="D386">
        <v>35950.992187999997</v>
      </c>
      <c r="E386">
        <v>35957.707030999998</v>
      </c>
      <c r="F386">
        <f t="shared" ref="F386:F449" si="6">(C386+D386)/2</f>
        <v>37101.320312999997</v>
      </c>
    </row>
    <row r="387" spans="1:6" x14ac:dyDescent="0.25">
      <c r="A387" s="2">
        <v>44582</v>
      </c>
      <c r="B387">
        <v>35974.667969000002</v>
      </c>
      <c r="C387">
        <v>36321.8125</v>
      </c>
      <c r="D387">
        <v>31548.890625</v>
      </c>
      <c r="E387">
        <v>32135.849609000001</v>
      </c>
      <c r="F387">
        <f t="shared" si="6"/>
        <v>33935.3515625</v>
      </c>
    </row>
    <row r="388" spans="1:6" x14ac:dyDescent="0.25">
      <c r="A388" s="2">
        <v>44583</v>
      </c>
      <c r="B388">
        <v>32148.429688</v>
      </c>
      <c r="C388">
        <v>32339.902343999998</v>
      </c>
      <c r="D388">
        <v>30277.660156000002</v>
      </c>
      <c r="E388">
        <v>30877.941406000002</v>
      </c>
      <c r="F388">
        <f t="shared" si="6"/>
        <v>31308.78125</v>
      </c>
    </row>
    <row r="389" spans="1:6" x14ac:dyDescent="0.25">
      <c r="A389" s="2">
        <v>44584</v>
      </c>
      <c r="B389">
        <v>30893.021484000001</v>
      </c>
      <c r="C389">
        <v>32121.720702999999</v>
      </c>
      <c r="D389">
        <v>30654.947265999999</v>
      </c>
      <c r="E389">
        <v>31986.818359000001</v>
      </c>
      <c r="F389">
        <f t="shared" si="6"/>
        <v>31388.333984500001</v>
      </c>
    </row>
    <row r="390" spans="1:6" x14ac:dyDescent="0.25">
      <c r="A390" s="2">
        <v>44585</v>
      </c>
      <c r="B390">
        <v>31985.873047000001</v>
      </c>
      <c r="C390">
        <v>32899.058594000002</v>
      </c>
      <c r="D390">
        <v>29323.492188</v>
      </c>
      <c r="E390">
        <v>32369.328125</v>
      </c>
      <c r="F390">
        <f t="shared" si="6"/>
        <v>31111.275391000003</v>
      </c>
    </row>
    <row r="391" spans="1:6" x14ac:dyDescent="0.25">
      <c r="A391" s="2">
        <v>44586</v>
      </c>
      <c r="B391">
        <v>32369.75</v>
      </c>
      <c r="C391">
        <v>33179.371094000002</v>
      </c>
      <c r="D391">
        <v>31627.011718999998</v>
      </c>
      <c r="E391">
        <v>32693.353515999999</v>
      </c>
      <c r="F391">
        <f t="shared" si="6"/>
        <v>32403.191406500002</v>
      </c>
    </row>
    <row r="392" spans="1:6" x14ac:dyDescent="0.25">
      <c r="A392" s="2">
        <v>44587</v>
      </c>
      <c r="B392">
        <v>32690.267577999999</v>
      </c>
      <c r="C392">
        <v>34411.113280999998</v>
      </c>
      <c r="D392">
        <v>32362.683593999998</v>
      </c>
      <c r="E392">
        <v>32783.683594000002</v>
      </c>
      <c r="F392">
        <f t="shared" si="6"/>
        <v>33386.8984375</v>
      </c>
    </row>
    <row r="393" spans="1:6" x14ac:dyDescent="0.25">
      <c r="A393" s="2">
        <v>44588</v>
      </c>
      <c r="B393">
        <v>32774.574219000002</v>
      </c>
      <c r="C393">
        <v>33333.339844000002</v>
      </c>
      <c r="D393">
        <v>31971.115234000001</v>
      </c>
      <c r="E393">
        <v>33324.285155999998</v>
      </c>
      <c r="F393">
        <f t="shared" si="6"/>
        <v>32652.227539</v>
      </c>
    </row>
    <row r="394" spans="1:6" x14ac:dyDescent="0.25">
      <c r="A394" s="2">
        <v>44589</v>
      </c>
      <c r="B394">
        <v>33315.5</v>
      </c>
      <c r="C394">
        <v>34046.199219000002</v>
      </c>
      <c r="D394">
        <v>32534.775390999999</v>
      </c>
      <c r="E394">
        <v>33889.109375</v>
      </c>
      <c r="F394">
        <f t="shared" si="6"/>
        <v>33290.487305000002</v>
      </c>
    </row>
    <row r="395" spans="1:6" x14ac:dyDescent="0.25">
      <c r="A395" s="2">
        <v>44590</v>
      </c>
      <c r="B395">
        <v>33885.863280999998</v>
      </c>
      <c r="C395">
        <v>34599.398437999997</v>
      </c>
      <c r="D395">
        <v>33550.203125</v>
      </c>
      <c r="E395">
        <v>34206.476562999997</v>
      </c>
      <c r="F395">
        <f t="shared" si="6"/>
        <v>34074.800781500002</v>
      </c>
    </row>
    <row r="396" spans="1:6" x14ac:dyDescent="0.25">
      <c r="A396" s="2">
        <v>44591</v>
      </c>
      <c r="B396">
        <v>34218.800780999998</v>
      </c>
      <c r="C396">
        <v>34334.972655999998</v>
      </c>
      <c r="D396">
        <v>33595.703125</v>
      </c>
      <c r="E396">
        <v>33999.804687999997</v>
      </c>
      <c r="F396">
        <f t="shared" si="6"/>
        <v>33965.337890499999</v>
      </c>
    </row>
    <row r="397" spans="1:6" x14ac:dyDescent="0.25">
      <c r="A397" s="2">
        <v>44592</v>
      </c>
      <c r="B397">
        <v>34002.207030999998</v>
      </c>
      <c r="C397">
        <v>34406.035155999998</v>
      </c>
      <c r="D397">
        <v>32919.34375</v>
      </c>
      <c r="E397">
        <v>34270.417969000002</v>
      </c>
      <c r="F397">
        <f t="shared" si="6"/>
        <v>33662.689452999999</v>
      </c>
    </row>
    <row r="398" spans="1:6" x14ac:dyDescent="0.25">
      <c r="A398" s="2">
        <v>44593</v>
      </c>
      <c r="B398">
        <v>34269.203125</v>
      </c>
      <c r="C398">
        <v>34795.570312999997</v>
      </c>
      <c r="D398">
        <v>33847.980469000002</v>
      </c>
      <c r="E398">
        <v>34367.761719000002</v>
      </c>
      <c r="F398">
        <f t="shared" si="6"/>
        <v>34321.775391000003</v>
      </c>
    </row>
    <row r="399" spans="1:6" x14ac:dyDescent="0.25">
      <c r="A399" s="2">
        <v>44594</v>
      </c>
      <c r="B399">
        <v>34368.152344000002</v>
      </c>
      <c r="C399">
        <v>34456.867187999997</v>
      </c>
      <c r="D399">
        <v>32579.46875</v>
      </c>
      <c r="E399">
        <v>32702.763672000001</v>
      </c>
      <c r="F399">
        <f t="shared" si="6"/>
        <v>33518.167969000002</v>
      </c>
    </row>
    <row r="400" spans="1:6" x14ac:dyDescent="0.25">
      <c r="A400" s="2">
        <v>44595</v>
      </c>
      <c r="B400">
        <v>32695.525390999999</v>
      </c>
      <c r="C400">
        <v>32490.472656000002</v>
      </c>
      <c r="D400">
        <v>32245.677734000001</v>
      </c>
      <c r="E400">
        <v>32490.472656000002</v>
      </c>
      <c r="F400">
        <f t="shared" si="6"/>
        <v>32368.075195000001</v>
      </c>
    </row>
    <row r="401" spans="1:6" x14ac:dyDescent="0.25">
      <c r="A401" s="2">
        <v>44596</v>
      </c>
      <c r="B401">
        <v>32485.804688</v>
      </c>
      <c r="C401">
        <v>36271.488280999998</v>
      </c>
      <c r="D401">
        <v>32399.46875</v>
      </c>
      <c r="E401">
        <v>36247.984375</v>
      </c>
      <c r="F401">
        <f t="shared" si="6"/>
        <v>34335.478515499999</v>
      </c>
    </row>
    <row r="402" spans="1:6" x14ac:dyDescent="0.25">
      <c r="A402" s="2">
        <v>44597</v>
      </c>
      <c r="B402">
        <v>36248.515625</v>
      </c>
      <c r="C402">
        <v>36550.441405999998</v>
      </c>
      <c r="D402">
        <v>35843.78125</v>
      </c>
      <c r="E402">
        <v>36195.832030999998</v>
      </c>
      <c r="F402">
        <f t="shared" si="6"/>
        <v>36197.111327999999</v>
      </c>
    </row>
    <row r="403" spans="1:6" x14ac:dyDescent="0.25">
      <c r="A403" s="2">
        <v>44598</v>
      </c>
      <c r="B403">
        <v>36195.792969000002</v>
      </c>
      <c r="C403">
        <v>37100.550780999998</v>
      </c>
      <c r="D403">
        <v>36024.414062999997</v>
      </c>
      <c r="E403">
        <v>37026.605469000002</v>
      </c>
      <c r="F403">
        <f t="shared" si="6"/>
        <v>36562.482422000001</v>
      </c>
    </row>
    <row r="404" spans="1:6" x14ac:dyDescent="0.25">
      <c r="A404" s="2">
        <v>44599</v>
      </c>
      <c r="B404">
        <v>37021.671875</v>
      </c>
      <c r="C404">
        <v>38824.988280999998</v>
      </c>
      <c r="D404">
        <v>36446.972655999998</v>
      </c>
      <c r="E404">
        <v>38316.410155999998</v>
      </c>
      <c r="F404">
        <f t="shared" si="6"/>
        <v>37635.980468499998</v>
      </c>
    </row>
    <row r="405" spans="1:6" x14ac:dyDescent="0.25">
      <c r="A405" s="2">
        <v>44600</v>
      </c>
      <c r="B405">
        <v>38328.96875</v>
      </c>
      <c r="C405">
        <v>39677.515625</v>
      </c>
      <c r="D405">
        <v>37478.902344000002</v>
      </c>
      <c r="E405">
        <v>38630.597655999998</v>
      </c>
      <c r="F405">
        <f t="shared" si="6"/>
        <v>38578.208984500001</v>
      </c>
    </row>
    <row r="406" spans="1:6" x14ac:dyDescent="0.25">
      <c r="A406" s="2">
        <v>44601</v>
      </c>
      <c r="B406">
        <v>38611.558594000002</v>
      </c>
      <c r="C406">
        <v>39157.175780999998</v>
      </c>
      <c r="D406">
        <v>37834.035155999998</v>
      </c>
      <c r="E406">
        <v>38821.855469000002</v>
      </c>
      <c r="F406">
        <f t="shared" si="6"/>
        <v>38495.605468499998</v>
      </c>
    </row>
    <row r="407" spans="1:6" x14ac:dyDescent="0.25">
      <c r="A407" s="2">
        <v>44602</v>
      </c>
      <c r="B407">
        <v>38829.734375</v>
      </c>
      <c r="C407">
        <v>39776.269530999998</v>
      </c>
      <c r="D407">
        <v>38122.8125</v>
      </c>
      <c r="E407">
        <v>38176.585937999997</v>
      </c>
      <c r="F407">
        <f t="shared" si="6"/>
        <v>38949.541015499999</v>
      </c>
    </row>
    <row r="408" spans="1:6" x14ac:dyDescent="0.25">
      <c r="A408" s="2">
        <v>44603</v>
      </c>
      <c r="B408">
        <v>38181.859375</v>
      </c>
      <c r="C408">
        <v>38463.324219000002</v>
      </c>
      <c r="D408">
        <v>37102.066405999998</v>
      </c>
      <c r="E408">
        <v>37360.546875</v>
      </c>
      <c r="F408">
        <f t="shared" si="6"/>
        <v>37782.6953125</v>
      </c>
    </row>
    <row r="409" spans="1:6" x14ac:dyDescent="0.25">
      <c r="A409" s="2">
        <v>44604</v>
      </c>
      <c r="B409">
        <v>37364.386719000002</v>
      </c>
      <c r="C409">
        <v>37877.898437999997</v>
      </c>
      <c r="D409">
        <v>36873.539062999997</v>
      </c>
      <c r="E409">
        <v>37218.8125</v>
      </c>
      <c r="F409">
        <f t="shared" si="6"/>
        <v>37375.718750499997</v>
      </c>
    </row>
    <row r="410" spans="1:6" x14ac:dyDescent="0.25">
      <c r="A410" s="2">
        <v>44605</v>
      </c>
      <c r="B410">
        <v>37211.851562999997</v>
      </c>
      <c r="C410">
        <v>37614.03125</v>
      </c>
      <c r="D410">
        <v>36960.207030999998</v>
      </c>
      <c r="E410">
        <v>37131.113280999998</v>
      </c>
      <c r="F410">
        <f t="shared" si="6"/>
        <v>37287.119140499999</v>
      </c>
    </row>
    <row r="411" spans="1:6" x14ac:dyDescent="0.25">
      <c r="A411" s="2">
        <v>44606</v>
      </c>
      <c r="B411">
        <v>37095.8125</v>
      </c>
      <c r="C411">
        <v>37829.574219000002</v>
      </c>
      <c r="D411">
        <v>36708.257812999997</v>
      </c>
      <c r="E411">
        <v>37667.152344000002</v>
      </c>
      <c r="F411">
        <f t="shared" si="6"/>
        <v>37268.916016000003</v>
      </c>
    </row>
    <row r="412" spans="1:6" x14ac:dyDescent="0.25">
      <c r="A412" s="2">
        <v>44607</v>
      </c>
      <c r="B412">
        <v>37666.75</v>
      </c>
      <c r="C412">
        <v>39328.816405999998</v>
      </c>
      <c r="D412">
        <v>37562.964844000002</v>
      </c>
      <c r="E412">
        <v>39255.910155999998</v>
      </c>
      <c r="F412">
        <f t="shared" si="6"/>
        <v>38445.890625</v>
      </c>
    </row>
    <row r="413" spans="1:6" x14ac:dyDescent="0.25">
      <c r="A413" s="2">
        <v>44608</v>
      </c>
      <c r="B413">
        <v>39258.617187999997</v>
      </c>
      <c r="C413">
        <v>39258.617187999997</v>
      </c>
      <c r="D413">
        <v>38221.988280999998</v>
      </c>
      <c r="E413">
        <v>38654.785155999998</v>
      </c>
      <c r="F413">
        <f t="shared" si="6"/>
        <v>38740.302734500001</v>
      </c>
    </row>
    <row r="414" spans="1:6" x14ac:dyDescent="0.25">
      <c r="A414" s="2">
        <v>44609</v>
      </c>
      <c r="B414">
        <v>38632.988280999998</v>
      </c>
      <c r="C414">
        <v>38791.558594000002</v>
      </c>
      <c r="D414">
        <v>35424.960937999997</v>
      </c>
      <c r="E414">
        <v>35673.9375</v>
      </c>
      <c r="F414">
        <f t="shared" si="6"/>
        <v>37108.259766000003</v>
      </c>
    </row>
    <row r="415" spans="1:6" x14ac:dyDescent="0.25">
      <c r="A415" s="2">
        <v>44610</v>
      </c>
      <c r="B415">
        <v>35686.363280999998</v>
      </c>
      <c r="C415">
        <v>35996.578125</v>
      </c>
      <c r="D415">
        <v>35031.054687999997</v>
      </c>
      <c r="E415">
        <v>35356.636719000002</v>
      </c>
      <c r="F415">
        <f t="shared" si="6"/>
        <v>35513.816406500002</v>
      </c>
    </row>
    <row r="416" spans="1:6" x14ac:dyDescent="0.25">
      <c r="A416" s="2">
        <v>44611</v>
      </c>
      <c r="B416">
        <v>35352.265625</v>
      </c>
      <c r="C416">
        <v>35699.246094000002</v>
      </c>
      <c r="D416">
        <v>35075.84375</v>
      </c>
      <c r="E416">
        <v>35437.171875</v>
      </c>
      <c r="F416">
        <f t="shared" si="6"/>
        <v>35387.544922000001</v>
      </c>
    </row>
    <row r="417" spans="1:6" x14ac:dyDescent="0.25">
      <c r="A417" s="2">
        <v>44612</v>
      </c>
      <c r="B417">
        <v>35433.589844000002</v>
      </c>
      <c r="C417">
        <v>35435.171875</v>
      </c>
      <c r="D417">
        <v>33679.304687999997</v>
      </c>
      <c r="E417">
        <v>33958.773437999997</v>
      </c>
      <c r="F417">
        <f t="shared" si="6"/>
        <v>34557.238281500002</v>
      </c>
    </row>
    <row r="418" spans="1:6" x14ac:dyDescent="0.25">
      <c r="A418" s="2">
        <v>44613</v>
      </c>
      <c r="B418">
        <v>33951.554687999997</v>
      </c>
      <c r="C418">
        <v>34667.105469000002</v>
      </c>
      <c r="D418">
        <v>32661.080077999999</v>
      </c>
      <c r="E418">
        <v>32783.445312999997</v>
      </c>
      <c r="F418">
        <f t="shared" si="6"/>
        <v>33664.0927735</v>
      </c>
    </row>
    <row r="419" spans="1:6" x14ac:dyDescent="0.25">
      <c r="A419" s="2">
        <v>44614</v>
      </c>
      <c r="B419">
        <v>32777.691405999998</v>
      </c>
      <c r="C419">
        <v>33859.285155999998</v>
      </c>
      <c r="D419">
        <v>32298.251952999999</v>
      </c>
      <c r="E419">
        <v>33795.613280999998</v>
      </c>
      <c r="F419">
        <f t="shared" si="6"/>
        <v>33078.768554499999</v>
      </c>
    </row>
    <row r="420" spans="1:6" x14ac:dyDescent="0.25">
      <c r="A420" s="2">
        <v>44615</v>
      </c>
      <c r="B420">
        <v>33794.953125</v>
      </c>
      <c r="C420">
        <v>34485.175780999998</v>
      </c>
      <c r="D420">
        <v>32917.582030999998</v>
      </c>
      <c r="E420">
        <v>32988.855469000002</v>
      </c>
      <c r="F420">
        <f t="shared" si="6"/>
        <v>33701.378905999998</v>
      </c>
    </row>
    <row r="421" spans="1:6" x14ac:dyDescent="0.25">
      <c r="A421" s="2">
        <v>44616</v>
      </c>
      <c r="B421">
        <v>32972.929687999997</v>
      </c>
      <c r="C421">
        <v>34756.035155999998</v>
      </c>
      <c r="D421">
        <v>30687.863281000002</v>
      </c>
      <c r="E421">
        <v>34253.40625</v>
      </c>
      <c r="F421">
        <f t="shared" si="6"/>
        <v>32721.949218499998</v>
      </c>
    </row>
    <row r="422" spans="1:6" x14ac:dyDescent="0.25">
      <c r="A422" s="2">
        <v>44617</v>
      </c>
      <c r="B422">
        <v>34254.421875</v>
      </c>
      <c r="C422">
        <v>35321.277344000002</v>
      </c>
      <c r="D422">
        <v>34100.886719000002</v>
      </c>
      <c r="E422">
        <v>34782.894530999998</v>
      </c>
      <c r="F422">
        <f t="shared" si="6"/>
        <v>34711.082031500002</v>
      </c>
    </row>
    <row r="423" spans="1:6" x14ac:dyDescent="0.25">
      <c r="A423" s="2">
        <v>44618</v>
      </c>
      <c r="B423">
        <v>34781.886719000002</v>
      </c>
      <c r="C423">
        <v>35484.625</v>
      </c>
      <c r="D423">
        <v>34329.03125</v>
      </c>
      <c r="E423">
        <v>34692.289062999997</v>
      </c>
      <c r="F423">
        <f t="shared" si="6"/>
        <v>34906.828125</v>
      </c>
    </row>
    <row r="424" spans="1:6" x14ac:dyDescent="0.25">
      <c r="A424" s="2">
        <v>44619</v>
      </c>
      <c r="B424">
        <v>34686.566405999998</v>
      </c>
      <c r="C424">
        <v>35290.046875</v>
      </c>
      <c r="D424">
        <v>33453.753905999998</v>
      </c>
      <c r="E424">
        <v>33728.535155999998</v>
      </c>
      <c r="F424">
        <f t="shared" si="6"/>
        <v>34371.900390499999</v>
      </c>
    </row>
    <row r="425" spans="1:6" x14ac:dyDescent="0.25">
      <c r="A425" s="2">
        <v>44620</v>
      </c>
      <c r="B425">
        <v>33725.152344000002</v>
      </c>
      <c r="C425">
        <v>39005.664062999997</v>
      </c>
      <c r="D425">
        <v>33551.863280999998</v>
      </c>
      <c r="E425">
        <v>38516.011719000002</v>
      </c>
      <c r="F425">
        <f t="shared" si="6"/>
        <v>36278.763672000001</v>
      </c>
    </row>
    <row r="426" spans="1:6" x14ac:dyDescent="0.25">
      <c r="A426" s="2">
        <v>44621</v>
      </c>
      <c r="B426">
        <v>38517.144530999998</v>
      </c>
      <c r="C426">
        <v>40115.804687999997</v>
      </c>
      <c r="D426">
        <v>38354.296875</v>
      </c>
      <c r="E426">
        <v>39842.839844000002</v>
      </c>
      <c r="F426">
        <f t="shared" si="6"/>
        <v>39235.050781500002</v>
      </c>
    </row>
    <row r="427" spans="1:6" x14ac:dyDescent="0.25">
      <c r="A427" s="2">
        <v>44622</v>
      </c>
      <c r="B427">
        <v>39845.515625</v>
      </c>
      <c r="C427">
        <v>40631.078125</v>
      </c>
      <c r="D427">
        <v>39156.929687999997</v>
      </c>
      <c r="E427">
        <v>39526.875</v>
      </c>
      <c r="F427">
        <f t="shared" si="6"/>
        <v>39894.003906500002</v>
      </c>
    </row>
    <row r="428" spans="1:6" x14ac:dyDescent="0.25">
      <c r="A428" s="2">
        <v>44623</v>
      </c>
      <c r="B428">
        <v>39527.84375</v>
      </c>
      <c r="C428">
        <v>39650.5</v>
      </c>
      <c r="D428">
        <v>37882.171875</v>
      </c>
      <c r="E428">
        <v>38362.707030999998</v>
      </c>
      <c r="F428">
        <f t="shared" si="6"/>
        <v>38766.3359375</v>
      </c>
    </row>
    <row r="429" spans="1:6" x14ac:dyDescent="0.25">
      <c r="A429" s="2">
        <v>44624</v>
      </c>
      <c r="B429">
        <v>38368.445312999997</v>
      </c>
      <c r="C429">
        <v>38394.519530999998</v>
      </c>
      <c r="D429">
        <v>35488.878905999998</v>
      </c>
      <c r="E429">
        <v>35806.679687999997</v>
      </c>
      <c r="F429">
        <f t="shared" si="6"/>
        <v>36941.699218499998</v>
      </c>
    </row>
    <row r="430" spans="1:6" x14ac:dyDescent="0.25">
      <c r="A430" s="2">
        <v>44625</v>
      </c>
      <c r="B430">
        <v>35816.601562999997</v>
      </c>
      <c r="C430">
        <v>36198.925780999998</v>
      </c>
      <c r="D430">
        <v>35476.800780999998</v>
      </c>
      <c r="E430">
        <v>36057.167969000002</v>
      </c>
      <c r="F430">
        <f t="shared" si="6"/>
        <v>35837.863280999998</v>
      </c>
    </row>
    <row r="431" spans="1:6" x14ac:dyDescent="0.25">
      <c r="A431" s="2">
        <v>44626</v>
      </c>
      <c r="B431">
        <v>36060.476562999997</v>
      </c>
      <c r="C431">
        <v>36276.429687999997</v>
      </c>
      <c r="D431">
        <v>34952.539062999997</v>
      </c>
      <c r="E431">
        <v>35332.976562999997</v>
      </c>
      <c r="F431">
        <f t="shared" si="6"/>
        <v>35614.484375499997</v>
      </c>
    </row>
    <row r="432" spans="1:6" x14ac:dyDescent="0.25">
      <c r="A432" s="2">
        <v>44627</v>
      </c>
      <c r="B432">
        <v>35341.546875</v>
      </c>
      <c r="C432">
        <v>36295.25</v>
      </c>
      <c r="D432">
        <v>34336.878905999998</v>
      </c>
      <c r="E432">
        <v>35027.582030999998</v>
      </c>
      <c r="F432">
        <f t="shared" si="6"/>
        <v>35316.064452999999</v>
      </c>
    </row>
    <row r="433" spans="1:6" x14ac:dyDescent="0.25">
      <c r="A433" s="2">
        <v>44628</v>
      </c>
      <c r="B433">
        <v>35025.617187999997</v>
      </c>
      <c r="C433">
        <v>35897.730469000002</v>
      </c>
      <c r="D433">
        <v>34939.015625</v>
      </c>
      <c r="E433">
        <v>35545.898437999997</v>
      </c>
      <c r="F433">
        <f t="shared" si="6"/>
        <v>35418.373047000001</v>
      </c>
    </row>
    <row r="434" spans="1:6" x14ac:dyDescent="0.25">
      <c r="A434" s="2">
        <v>44629</v>
      </c>
      <c r="B434">
        <v>35550.988280999998</v>
      </c>
      <c r="C434">
        <v>38442.476562999997</v>
      </c>
      <c r="D434">
        <v>35516.558594000002</v>
      </c>
      <c r="E434">
        <v>37912.933594000002</v>
      </c>
      <c r="F434">
        <f t="shared" si="6"/>
        <v>36979.517578500003</v>
      </c>
    </row>
    <row r="435" spans="1:6" x14ac:dyDescent="0.25">
      <c r="A435" s="2">
        <v>44630</v>
      </c>
      <c r="B435">
        <v>37904.933594000002</v>
      </c>
      <c r="C435">
        <v>38005.414062999997</v>
      </c>
      <c r="D435">
        <v>35103.230469000002</v>
      </c>
      <c r="E435">
        <v>35809.015625</v>
      </c>
      <c r="F435">
        <f t="shared" si="6"/>
        <v>36554.322266000003</v>
      </c>
    </row>
    <row r="436" spans="1:6" x14ac:dyDescent="0.25">
      <c r="A436" s="2">
        <v>44631</v>
      </c>
      <c r="B436">
        <v>35811.296875</v>
      </c>
      <c r="C436">
        <v>36374.964844000002</v>
      </c>
      <c r="D436">
        <v>34878.101562999997</v>
      </c>
      <c r="E436">
        <v>35546.050780999998</v>
      </c>
      <c r="F436">
        <f t="shared" si="6"/>
        <v>35626.533203500003</v>
      </c>
    </row>
    <row r="437" spans="1:6" x14ac:dyDescent="0.25">
      <c r="A437" s="2">
        <v>44632</v>
      </c>
      <c r="B437">
        <v>35545.582030999998</v>
      </c>
      <c r="C437">
        <v>36016.660155999998</v>
      </c>
      <c r="D437">
        <v>35525.492187999997</v>
      </c>
      <c r="E437">
        <v>35645.957030999998</v>
      </c>
      <c r="F437">
        <f t="shared" si="6"/>
        <v>35771.076172000001</v>
      </c>
    </row>
    <row r="438" spans="1:6" x14ac:dyDescent="0.25">
      <c r="A438" s="2">
        <v>44633</v>
      </c>
      <c r="B438">
        <v>35628.285155999998</v>
      </c>
      <c r="C438">
        <v>35925.722655999998</v>
      </c>
      <c r="D438">
        <v>34529.175780999998</v>
      </c>
      <c r="E438">
        <v>34623.734375</v>
      </c>
      <c r="F438">
        <f t="shared" si="6"/>
        <v>35227.449218499998</v>
      </c>
    </row>
    <row r="439" spans="1:6" x14ac:dyDescent="0.25">
      <c r="A439" s="2">
        <v>44634</v>
      </c>
      <c r="B439">
        <v>34620.675780999998</v>
      </c>
      <c r="C439">
        <v>36325.71875</v>
      </c>
      <c r="D439">
        <v>34490.382812999997</v>
      </c>
      <c r="E439">
        <v>36248.871094000002</v>
      </c>
      <c r="F439">
        <f t="shared" si="6"/>
        <v>35408.050781500002</v>
      </c>
    </row>
    <row r="440" spans="1:6" x14ac:dyDescent="0.25">
      <c r="A440" s="2">
        <v>44635</v>
      </c>
      <c r="B440">
        <v>36246.578125</v>
      </c>
      <c r="C440">
        <v>36323.902344000002</v>
      </c>
      <c r="D440">
        <v>34901.867187999997</v>
      </c>
      <c r="E440">
        <v>35870.046875</v>
      </c>
      <c r="F440">
        <f t="shared" si="6"/>
        <v>35612.884766000003</v>
      </c>
    </row>
    <row r="441" spans="1:6" x14ac:dyDescent="0.25">
      <c r="A441" s="2">
        <v>44636</v>
      </c>
      <c r="B441">
        <v>35867.117187999997</v>
      </c>
      <c r="C441">
        <v>37790.824219000002</v>
      </c>
      <c r="D441">
        <v>35582.097655999998</v>
      </c>
      <c r="E441">
        <v>37329.640625</v>
      </c>
      <c r="F441">
        <f t="shared" si="6"/>
        <v>36686.4609375</v>
      </c>
    </row>
    <row r="442" spans="1:6" x14ac:dyDescent="0.25">
      <c r="A442" s="2">
        <v>44637</v>
      </c>
      <c r="B442">
        <v>37326.839844000002</v>
      </c>
      <c r="C442">
        <v>37422.855469000002</v>
      </c>
      <c r="D442">
        <v>36835.601562999997</v>
      </c>
      <c r="E442">
        <v>36895.964844000002</v>
      </c>
      <c r="F442">
        <f t="shared" si="6"/>
        <v>37129.228516000003</v>
      </c>
    </row>
    <row r="443" spans="1:6" x14ac:dyDescent="0.25">
      <c r="A443" s="2">
        <v>44638</v>
      </c>
      <c r="B443">
        <v>36890.074219000002</v>
      </c>
      <c r="C443">
        <v>38172.761719000002</v>
      </c>
      <c r="D443">
        <v>36513.085937999997</v>
      </c>
      <c r="E443">
        <v>37777.125</v>
      </c>
      <c r="F443">
        <f t="shared" si="6"/>
        <v>37342.923828500003</v>
      </c>
    </row>
    <row r="444" spans="1:6" x14ac:dyDescent="0.25">
      <c r="A444" s="2">
        <v>44639</v>
      </c>
      <c r="B444">
        <v>37771.246094000002</v>
      </c>
      <c r="C444">
        <v>38242.910155999998</v>
      </c>
      <c r="D444">
        <v>37597.746094000002</v>
      </c>
      <c r="E444">
        <v>38129.128905999998</v>
      </c>
      <c r="F444">
        <f t="shared" si="6"/>
        <v>37920.328125</v>
      </c>
    </row>
    <row r="445" spans="1:6" x14ac:dyDescent="0.25">
      <c r="A445" s="2">
        <v>44640</v>
      </c>
      <c r="B445">
        <v>38129.808594000002</v>
      </c>
      <c r="C445">
        <v>38174.777344000002</v>
      </c>
      <c r="D445">
        <v>37057.394530999998</v>
      </c>
      <c r="E445">
        <v>37353.039062999997</v>
      </c>
      <c r="F445">
        <f t="shared" si="6"/>
        <v>37616.0859375</v>
      </c>
    </row>
    <row r="446" spans="1:6" x14ac:dyDescent="0.25">
      <c r="A446" s="2">
        <v>44641</v>
      </c>
      <c r="B446">
        <v>37351.507812999997</v>
      </c>
      <c r="C446">
        <v>37560.308594000002</v>
      </c>
      <c r="D446">
        <v>36810.3125</v>
      </c>
      <c r="E446">
        <v>37286.5</v>
      </c>
      <c r="F446">
        <f t="shared" si="6"/>
        <v>37185.310547000001</v>
      </c>
    </row>
    <row r="447" spans="1:6" x14ac:dyDescent="0.25">
      <c r="A447" s="2">
        <v>44642</v>
      </c>
      <c r="B447">
        <v>37282.964844000002</v>
      </c>
      <c r="C447">
        <v>39245.640625</v>
      </c>
      <c r="D447">
        <v>37218.054687999997</v>
      </c>
      <c r="E447">
        <v>38404.867187999997</v>
      </c>
      <c r="F447">
        <f t="shared" si="6"/>
        <v>38231.847656500002</v>
      </c>
    </row>
    <row r="448" spans="1:6" x14ac:dyDescent="0.25">
      <c r="A448" s="2">
        <v>44643</v>
      </c>
      <c r="B448">
        <v>38409.917969000002</v>
      </c>
      <c r="C448">
        <v>38973.8125</v>
      </c>
      <c r="D448">
        <v>37972.765625</v>
      </c>
      <c r="E448">
        <v>38973.3125</v>
      </c>
      <c r="F448">
        <f t="shared" si="6"/>
        <v>38473.2890625</v>
      </c>
    </row>
    <row r="449" spans="1:6" x14ac:dyDescent="0.25">
      <c r="A449" s="2">
        <v>44644</v>
      </c>
      <c r="B449">
        <v>38967.585937999997</v>
      </c>
      <c r="C449">
        <v>40167.3125</v>
      </c>
      <c r="D449">
        <v>38893.710937999997</v>
      </c>
      <c r="E449">
        <v>39933.277344000002</v>
      </c>
      <c r="F449">
        <f t="shared" si="6"/>
        <v>39530.511719000002</v>
      </c>
    </row>
    <row r="450" spans="1:6" x14ac:dyDescent="0.25">
      <c r="A450" s="2">
        <v>44645</v>
      </c>
      <c r="B450">
        <v>39936.558594000002</v>
      </c>
      <c r="C450">
        <v>40864.757812999997</v>
      </c>
      <c r="D450">
        <v>39679.015625</v>
      </c>
      <c r="E450">
        <v>40377.300780999998</v>
      </c>
      <c r="F450">
        <f t="shared" ref="F450:F513" si="7">(C450+D450)/2</f>
        <v>40271.886719000002</v>
      </c>
    </row>
    <row r="451" spans="1:6" x14ac:dyDescent="0.25">
      <c r="A451" s="2">
        <v>44646</v>
      </c>
      <c r="B451">
        <v>40378.328125</v>
      </c>
      <c r="C451">
        <v>40726.488280999998</v>
      </c>
      <c r="D451">
        <v>40211.183594000002</v>
      </c>
      <c r="E451">
        <v>40512.398437999997</v>
      </c>
      <c r="F451">
        <f t="shared" si="7"/>
        <v>40468.8359375</v>
      </c>
    </row>
    <row r="452" spans="1:6" x14ac:dyDescent="0.25">
      <c r="A452" s="2">
        <v>44647</v>
      </c>
      <c r="B452">
        <v>40516.519530999998</v>
      </c>
      <c r="C452">
        <v>42638.914062999997</v>
      </c>
      <c r="D452">
        <v>40454.558594000002</v>
      </c>
      <c r="E452">
        <v>42635.585937999997</v>
      </c>
      <c r="F452">
        <f t="shared" si="7"/>
        <v>41546.736328500003</v>
      </c>
    </row>
    <row r="453" spans="1:6" x14ac:dyDescent="0.25">
      <c r="A453" s="2">
        <v>44648</v>
      </c>
      <c r="B453">
        <v>42636.820312999997</v>
      </c>
      <c r="C453">
        <v>43792.058594000002</v>
      </c>
      <c r="D453">
        <v>42521.003905999998</v>
      </c>
      <c r="E453">
        <v>42877.152344000002</v>
      </c>
      <c r="F453">
        <f t="shared" si="7"/>
        <v>43156.53125</v>
      </c>
    </row>
    <row r="454" spans="1:6" x14ac:dyDescent="0.25">
      <c r="A454" s="2">
        <v>44649</v>
      </c>
      <c r="B454">
        <v>42852.074219000002</v>
      </c>
      <c r="C454">
        <v>43253.53125</v>
      </c>
      <c r="D454">
        <v>42852.074219000002</v>
      </c>
      <c r="E454">
        <v>42796.050780999998</v>
      </c>
      <c r="F454">
        <f t="shared" si="7"/>
        <v>43052.802734500001</v>
      </c>
    </row>
    <row r="455" spans="1:6" x14ac:dyDescent="0.25">
      <c r="A455" s="2">
        <v>44650</v>
      </c>
      <c r="B455">
        <v>42788.085937999997</v>
      </c>
      <c r="C455">
        <v>42735.042969000002</v>
      </c>
      <c r="D455">
        <v>42095.570312999997</v>
      </c>
      <c r="E455">
        <v>42166.078125</v>
      </c>
      <c r="F455">
        <f t="shared" si="7"/>
        <v>42415.306641000003</v>
      </c>
    </row>
    <row r="456" spans="1:6" x14ac:dyDescent="0.25">
      <c r="A456" s="2">
        <v>44651</v>
      </c>
      <c r="B456">
        <v>42165.613280999998</v>
      </c>
      <c r="C456">
        <v>42784.675780999998</v>
      </c>
      <c r="D456">
        <v>40993.917969000002</v>
      </c>
      <c r="E456">
        <v>41124.796875</v>
      </c>
      <c r="F456">
        <f t="shared" si="7"/>
        <v>41889.296875</v>
      </c>
    </row>
    <row r="457" spans="1:6" x14ac:dyDescent="0.25">
      <c r="A457" s="2">
        <v>44652</v>
      </c>
      <c r="B457">
        <v>41138.78125</v>
      </c>
      <c r="C457">
        <v>42231.378905999998</v>
      </c>
      <c r="D457">
        <v>40130.226562999997</v>
      </c>
      <c r="E457">
        <v>41889.515625</v>
      </c>
      <c r="F457">
        <f t="shared" si="7"/>
        <v>41180.802734500001</v>
      </c>
    </row>
    <row r="458" spans="1:6" x14ac:dyDescent="0.25">
      <c r="A458" s="2">
        <v>44653</v>
      </c>
      <c r="B458">
        <v>41893.003905999998</v>
      </c>
      <c r="C458">
        <v>42565.296875</v>
      </c>
      <c r="D458">
        <v>41450.890625</v>
      </c>
      <c r="E458">
        <v>41529.148437999997</v>
      </c>
      <c r="F458">
        <f t="shared" si="7"/>
        <v>42008.09375</v>
      </c>
    </row>
    <row r="459" spans="1:6" x14ac:dyDescent="0.25">
      <c r="A459" s="2">
        <v>44654</v>
      </c>
      <c r="B459">
        <v>41520.257812999997</v>
      </c>
      <c r="C459">
        <v>42842.351562999997</v>
      </c>
      <c r="D459">
        <v>41316.523437999997</v>
      </c>
      <c r="E459">
        <v>42054.785155999998</v>
      </c>
      <c r="F459">
        <f t="shared" si="7"/>
        <v>42079.437500499997</v>
      </c>
    </row>
    <row r="460" spans="1:6" x14ac:dyDescent="0.25">
      <c r="A460" s="2">
        <v>44655</v>
      </c>
      <c r="B460">
        <v>42047.277344000002</v>
      </c>
      <c r="C460">
        <v>42636.039062999997</v>
      </c>
      <c r="D460">
        <v>41247.238280999998</v>
      </c>
      <c r="E460">
        <v>42480.390625</v>
      </c>
      <c r="F460">
        <f t="shared" si="7"/>
        <v>41941.638672000001</v>
      </c>
    </row>
    <row r="461" spans="1:6" x14ac:dyDescent="0.25">
      <c r="A461" s="2">
        <v>44656</v>
      </c>
      <c r="B461">
        <v>42482.058594000002</v>
      </c>
      <c r="C461">
        <v>42981.433594000002</v>
      </c>
      <c r="D461">
        <v>41761.855469000002</v>
      </c>
      <c r="E461">
        <v>41772.113280999998</v>
      </c>
      <c r="F461">
        <f t="shared" si="7"/>
        <v>42371.644531500002</v>
      </c>
    </row>
    <row r="462" spans="1:6" x14ac:dyDescent="0.25">
      <c r="A462" s="2">
        <v>44657</v>
      </c>
      <c r="B462">
        <v>41761.441405999998</v>
      </c>
      <c r="C462">
        <v>41761.441405999998</v>
      </c>
      <c r="D462">
        <v>39635.375</v>
      </c>
      <c r="E462">
        <v>39647.105469000002</v>
      </c>
      <c r="F462">
        <f t="shared" si="7"/>
        <v>40698.408202999999</v>
      </c>
    </row>
    <row r="463" spans="1:6" x14ac:dyDescent="0.25">
      <c r="A463" s="2">
        <v>44658</v>
      </c>
      <c r="B463">
        <v>39647.804687999997</v>
      </c>
      <c r="C463">
        <v>40176.882812999997</v>
      </c>
      <c r="D463">
        <v>39314.246094000002</v>
      </c>
      <c r="E463">
        <v>40040.984375</v>
      </c>
      <c r="F463">
        <f t="shared" si="7"/>
        <v>39745.564453500003</v>
      </c>
    </row>
    <row r="464" spans="1:6" x14ac:dyDescent="0.25">
      <c r="A464" s="2">
        <v>44659</v>
      </c>
      <c r="B464">
        <v>40042.171875</v>
      </c>
      <c r="C464">
        <v>40374.3125</v>
      </c>
      <c r="D464">
        <v>38783.863280999998</v>
      </c>
      <c r="E464">
        <v>38879.828125</v>
      </c>
      <c r="F464">
        <f t="shared" si="7"/>
        <v>39579.087890499999</v>
      </c>
    </row>
    <row r="465" spans="1:6" x14ac:dyDescent="0.25">
      <c r="A465" s="2">
        <v>44660</v>
      </c>
      <c r="B465">
        <v>38874.695312999997</v>
      </c>
      <c r="C465">
        <v>39338.757812999997</v>
      </c>
      <c r="D465">
        <v>38783.832030999998</v>
      </c>
      <c r="E465">
        <v>39334.453125</v>
      </c>
      <c r="F465">
        <f t="shared" si="7"/>
        <v>39061.294922000001</v>
      </c>
    </row>
    <row r="466" spans="1:6" x14ac:dyDescent="0.25">
      <c r="A466" s="2">
        <v>44661</v>
      </c>
      <c r="B466">
        <v>39333.492187999997</v>
      </c>
      <c r="C466">
        <v>39705.65625</v>
      </c>
      <c r="D466">
        <v>38596.351562999997</v>
      </c>
      <c r="E466">
        <v>38778.59375</v>
      </c>
      <c r="F466">
        <f t="shared" si="7"/>
        <v>39151.003906500002</v>
      </c>
    </row>
    <row r="467" spans="1:6" x14ac:dyDescent="0.25">
      <c r="A467" s="2">
        <v>44662</v>
      </c>
      <c r="B467">
        <v>38772.5</v>
      </c>
      <c r="C467">
        <v>38944.714844000002</v>
      </c>
      <c r="D467">
        <v>36173.996094000002</v>
      </c>
      <c r="E467">
        <v>36335.328125</v>
      </c>
      <c r="F467">
        <f t="shared" si="7"/>
        <v>37559.355469000002</v>
      </c>
    </row>
    <row r="468" spans="1:6" x14ac:dyDescent="0.25">
      <c r="A468" s="2">
        <v>44663</v>
      </c>
      <c r="B468">
        <v>36346.1875</v>
      </c>
      <c r="C468">
        <v>37277.359375</v>
      </c>
      <c r="D468">
        <v>36224.382812999997</v>
      </c>
      <c r="E468">
        <v>37065.078125</v>
      </c>
      <c r="F468">
        <f t="shared" si="7"/>
        <v>36750.871094000002</v>
      </c>
    </row>
    <row r="469" spans="1:6" x14ac:dyDescent="0.25">
      <c r="A469" s="2">
        <v>44664</v>
      </c>
      <c r="B469">
        <v>37061.738280999998</v>
      </c>
      <c r="C469">
        <v>38045.632812999997</v>
      </c>
      <c r="D469">
        <v>36706.253905999998</v>
      </c>
      <c r="E469">
        <v>37784.144530999998</v>
      </c>
      <c r="F469">
        <f t="shared" si="7"/>
        <v>37375.943359500001</v>
      </c>
    </row>
    <row r="470" spans="1:6" x14ac:dyDescent="0.25">
      <c r="A470" s="2">
        <v>44665</v>
      </c>
      <c r="B470">
        <v>37778.167969000002</v>
      </c>
      <c r="C470">
        <v>37997.492187999997</v>
      </c>
      <c r="D470">
        <v>36639.171875</v>
      </c>
      <c r="E470">
        <v>36902.015625</v>
      </c>
      <c r="F470">
        <f t="shared" si="7"/>
        <v>37318.332031500002</v>
      </c>
    </row>
    <row r="471" spans="1:6" x14ac:dyDescent="0.25">
      <c r="A471" s="2">
        <v>44666</v>
      </c>
      <c r="B471">
        <v>36905.605469000002</v>
      </c>
      <c r="C471">
        <v>37585</v>
      </c>
      <c r="D471">
        <v>36859.914062999997</v>
      </c>
      <c r="E471">
        <v>37508.183594000002</v>
      </c>
      <c r="F471">
        <f t="shared" si="7"/>
        <v>37222.457031500002</v>
      </c>
    </row>
    <row r="472" spans="1:6" x14ac:dyDescent="0.25">
      <c r="A472" s="2">
        <v>44667</v>
      </c>
      <c r="B472">
        <v>37507.121094000002</v>
      </c>
      <c r="C472">
        <v>37582.375</v>
      </c>
      <c r="D472">
        <v>37068.816405999998</v>
      </c>
      <c r="E472">
        <v>37388.886719000002</v>
      </c>
      <c r="F472">
        <f t="shared" si="7"/>
        <v>37325.595702999999</v>
      </c>
    </row>
    <row r="473" spans="1:6" x14ac:dyDescent="0.25">
      <c r="A473" s="2">
        <v>44668</v>
      </c>
      <c r="B473">
        <v>37382.683594000002</v>
      </c>
      <c r="C473">
        <v>37524.148437999997</v>
      </c>
      <c r="D473">
        <v>36640.214844000002</v>
      </c>
      <c r="E473">
        <v>36729.046875</v>
      </c>
      <c r="F473">
        <f t="shared" si="7"/>
        <v>37082.181641000003</v>
      </c>
    </row>
    <row r="474" spans="1:6" x14ac:dyDescent="0.25">
      <c r="A474" s="2">
        <v>44669</v>
      </c>
      <c r="B474">
        <v>36732.976562999997</v>
      </c>
      <c r="C474">
        <v>38018.949219000002</v>
      </c>
      <c r="D474">
        <v>35852.292969000002</v>
      </c>
      <c r="E474">
        <v>37869.949219000002</v>
      </c>
      <c r="F474">
        <f t="shared" si="7"/>
        <v>36935.621094000002</v>
      </c>
    </row>
    <row r="475" spans="1:6" x14ac:dyDescent="0.25">
      <c r="A475" s="2">
        <v>44670</v>
      </c>
      <c r="B475">
        <v>37871.765625</v>
      </c>
      <c r="C475">
        <v>38643.460937999997</v>
      </c>
      <c r="D475">
        <v>37656.925780999998</v>
      </c>
      <c r="E475">
        <v>38444.496094000002</v>
      </c>
      <c r="F475">
        <f t="shared" si="7"/>
        <v>38150.193359500001</v>
      </c>
    </row>
    <row r="476" spans="1:6" x14ac:dyDescent="0.25">
      <c r="A476" s="2">
        <v>44671</v>
      </c>
      <c r="B476">
        <v>38443.5625</v>
      </c>
      <c r="C476">
        <v>38901.40625</v>
      </c>
      <c r="D476">
        <v>37783.539062999997</v>
      </c>
      <c r="E476">
        <v>38133.769530999998</v>
      </c>
      <c r="F476">
        <f t="shared" si="7"/>
        <v>38342.472656500002</v>
      </c>
    </row>
    <row r="477" spans="1:6" x14ac:dyDescent="0.25">
      <c r="A477" s="2">
        <v>44672</v>
      </c>
      <c r="B477">
        <v>38131.132812999997</v>
      </c>
      <c r="C477">
        <v>39409.847655999998</v>
      </c>
      <c r="D477">
        <v>36981.597655999998</v>
      </c>
      <c r="E477">
        <v>37405.054687999997</v>
      </c>
      <c r="F477">
        <f t="shared" si="7"/>
        <v>38195.722655999998</v>
      </c>
    </row>
    <row r="478" spans="1:6" x14ac:dyDescent="0.25">
      <c r="A478" s="2">
        <v>44673</v>
      </c>
      <c r="B478">
        <v>37403.667969000002</v>
      </c>
      <c r="C478">
        <v>37592.527344000002</v>
      </c>
      <c r="D478">
        <v>36452.234375</v>
      </c>
      <c r="E478">
        <v>36841.980469000002</v>
      </c>
      <c r="F478">
        <f t="shared" si="7"/>
        <v>37022.380859500001</v>
      </c>
    </row>
    <row r="479" spans="1:6" x14ac:dyDescent="0.25">
      <c r="A479" s="2">
        <v>44674</v>
      </c>
      <c r="B479">
        <v>36840.5</v>
      </c>
      <c r="C479">
        <v>37023.257812999997</v>
      </c>
      <c r="D479">
        <v>36482.167969000002</v>
      </c>
      <c r="E479">
        <v>36606.882812999997</v>
      </c>
      <c r="F479">
        <f t="shared" si="7"/>
        <v>36752.712891000003</v>
      </c>
    </row>
    <row r="480" spans="1:6" x14ac:dyDescent="0.25">
      <c r="A480" s="2">
        <v>44675</v>
      </c>
      <c r="B480">
        <v>36599.136719000002</v>
      </c>
      <c r="C480">
        <v>36830.585937999997</v>
      </c>
      <c r="D480">
        <v>36264.542969000002</v>
      </c>
      <c r="E480">
        <v>36513.359375</v>
      </c>
      <c r="F480">
        <f t="shared" si="7"/>
        <v>36547.564453500003</v>
      </c>
    </row>
    <row r="481" spans="1:6" x14ac:dyDescent="0.25">
      <c r="A481" s="2">
        <v>44676</v>
      </c>
      <c r="B481">
        <v>36516.425780999998</v>
      </c>
      <c r="C481">
        <v>37814.761719000002</v>
      </c>
      <c r="D481">
        <v>35703.957030999998</v>
      </c>
      <c r="E481">
        <v>37765.523437999997</v>
      </c>
      <c r="F481">
        <f t="shared" si="7"/>
        <v>36759.359375</v>
      </c>
    </row>
    <row r="482" spans="1:6" x14ac:dyDescent="0.25">
      <c r="A482" s="2">
        <v>44677</v>
      </c>
      <c r="B482">
        <v>37756.296875</v>
      </c>
      <c r="C482">
        <v>38091.425780999998</v>
      </c>
      <c r="D482">
        <v>35609.539062999997</v>
      </c>
      <c r="E482">
        <v>35814.597655999998</v>
      </c>
      <c r="F482">
        <f t="shared" si="7"/>
        <v>36850.482422000001</v>
      </c>
    </row>
    <row r="483" spans="1:6" x14ac:dyDescent="0.25">
      <c r="A483" s="2">
        <v>44678</v>
      </c>
      <c r="B483">
        <v>35817.265625</v>
      </c>
      <c r="C483">
        <v>37346.585937999997</v>
      </c>
      <c r="D483">
        <v>35713.902344000002</v>
      </c>
      <c r="E483">
        <v>37180.769530999998</v>
      </c>
      <c r="F483">
        <f t="shared" si="7"/>
        <v>36530.244141000003</v>
      </c>
    </row>
    <row r="484" spans="1:6" x14ac:dyDescent="0.25">
      <c r="A484" s="2">
        <v>44679</v>
      </c>
      <c r="B484">
        <v>37181.058594000002</v>
      </c>
      <c r="C484">
        <v>38350.785155999998</v>
      </c>
      <c r="D484">
        <v>37042.054687999997</v>
      </c>
      <c r="E484">
        <v>37866.671875</v>
      </c>
      <c r="F484">
        <f t="shared" si="7"/>
        <v>37696.419922000001</v>
      </c>
    </row>
    <row r="485" spans="1:6" x14ac:dyDescent="0.25">
      <c r="A485" s="2">
        <v>44680</v>
      </c>
      <c r="B485">
        <v>37861.710937999997</v>
      </c>
      <c r="C485">
        <v>37881.097655999998</v>
      </c>
      <c r="D485">
        <v>36255.777344000002</v>
      </c>
      <c r="E485">
        <v>36618.867187999997</v>
      </c>
      <c r="F485">
        <f t="shared" si="7"/>
        <v>37068.4375</v>
      </c>
    </row>
    <row r="486" spans="1:6" x14ac:dyDescent="0.25">
      <c r="A486" s="2">
        <v>44681</v>
      </c>
      <c r="B486">
        <v>36615.109375</v>
      </c>
      <c r="C486">
        <v>36771.933594000002</v>
      </c>
      <c r="D486">
        <v>35754.011719000002</v>
      </c>
      <c r="E486">
        <v>35770.070312999997</v>
      </c>
      <c r="F486">
        <f t="shared" si="7"/>
        <v>36262.972656500002</v>
      </c>
    </row>
    <row r="487" spans="1:6" x14ac:dyDescent="0.25">
      <c r="A487" s="2">
        <v>44682</v>
      </c>
      <c r="B487">
        <v>35768.542969000002</v>
      </c>
      <c r="C487">
        <v>36635.972655999998</v>
      </c>
      <c r="D487">
        <v>35647.636719000002</v>
      </c>
      <c r="E487">
        <v>36515.671875</v>
      </c>
      <c r="F487">
        <f t="shared" si="7"/>
        <v>36141.8046875</v>
      </c>
    </row>
    <row r="488" spans="1:6" x14ac:dyDescent="0.25">
      <c r="A488" s="2">
        <v>44683</v>
      </c>
      <c r="B488">
        <v>36518.609375</v>
      </c>
      <c r="C488">
        <v>37167.527344000002</v>
      </c>
      <c r="D488">
        <v>36357.863280999998</v>
      </c>
      <c r="E488">
        <v>36660.191405999998</v>
      </c>
      <c r="F488">
        <f t="shared" si="7"/>
        <v>36762.6953125</v>
      </c>
    </row>
    <row r="489" spans="1:6" x14ac:dyDescent="0.25">
      <c r="A489" s="2">
        <v>44684</v>
      </c>
      <c r="B489">
        <v>36659.035155999998</v>
      </c>
      <c r="C489">
        <v>36719.820312999997</v>
      </c>
      <c r="D489">
        <v>35711.640625</v>
      </c>
      <c r="E489">
        <v>35865.914062999997</v>
      </c>
      <c r="F489">
        <f t="shared" si="7"/>
        <v>36215.730469000002</v>
      </c>
    </row>
    <row r="490" spans="1:6" x14ac:dyDescent="0.25">
      <c r="A490" s="2">
        <v>44685</v>
      </c>
      <c r="B490">
        <v>35863.59375</v>
      </c>
      <c r="C490">
        <v>37683.828125</v>
      </c>
      <c r="D490">
        <v>35831.230469000002</v>
      </c>
      <c r="E490">
        <v>37377.128905999998</v>
      </c>
      <c r="F490">
        <f t="shared" si="7"/>
        <v>36757.529297000001</v>
      </c>
    </row>
    <row r="491" spans="1:6" x14ac:dyDescent="0.25">
      <c r="A491" s="2">
        <v>44686</v>
      </c>
      <c r="B491">
        <v>37374.65625</v>
      </c>
      <c r="C491">
        <v>37479.4375</v>
      </c>
      <c r="D491">
        <v>34032.960937999997</v>
      </c>
      <c r="E491">
        <v>34702.277344000002</v>
      </c>
      <c r="F491">
        <f t="shared" si="7"/>
        <v>35756.199219000002</v>
      </c>
    </row>
    <row r="492" spans="1:6" x14ac:dyDescent="0.25">
      <c r="A492" s="2">
        <v>44687</v>
      </c>
      <c r="B492">
        <v>34700.414062999997</v>
      </c>
      <c r="C492">
        <v>34757.800780999998</v>
      </c>
      <c r="D492">
        <v>33570.816405999998</v>
      </c>
      <c r="E492">
        <v>34167.515625</v>
      </c>
      <c r="F492">
        <f t="shared" si="7"/>
        <v>34164.308593499998</v>
      </c>
    </row>
    <row r="493" spans="1:6" x14ac:dyDescent="0.25">
      <c r="A493" s="2">
        <v>44688</v>
      </c>
      <c r="B493">
        <v>34169.015625</v>
      </c>
      <c r="C493">
        <v>34251.890625</v>
      </c>
      <c r="D493">
        <v>33124.601562999997</v>
      </c>
      <c r="E493">
        <v>33656.5625</v>
      </c>
      <c r="F493">
        <f t="shared" si="7"/>
        <v>33688.246094000002</v>
      </c>
    </row>
    <row r="494" spans="1:6" x14ac:dyDescent="0.25">
      <c r="A494" s="2">
        <v>44689</v>
      </c>
      <c r="B494">
        <v>33657.496094000002</v>
      </c>
      <c r="C494">
        <v>33657.496094000002</v>
      </c>
      <c r="D494">
        <v>32143.244140999999</v>
      </c>
      <c r="E494">
        <v>32338.113281000002</v>
      </c>
      <c r="F494">
        <f t="shared" si="7"/>
        <v>32900.370117500002</v>
      </c>
    </row>
    <row r="495" spans="1:6" x14ac:dyDescent="0.25">
      <c r="A495" s="2">
        <v>44690</v>
      </c>
      <c r="B495">
        <v>32338.826172000001</v>
      </c>
      <c r="C495">
        <v>32533.076172000001</v>
      </c>
      <c r="D495">
        <v>28681.095702999999</v>
      </c>
      <c r="E495">
        <v>28681.095702999999</v>
      </c>
      <c r="F495">
        <f t="shared" si="7"/>
        <v>30607.0859375</v>
      </c>
    </row>
    <row r="496" spans="1:6" x14ac:dyDescent="0.25">
      <c r="A496" s="2">
        <v>44691</v>
      </c>
      <c r="B496">
        <v>28659.039063</v>
      </c>
      <c r="C496">
        <v>30856.837890999999</v>
      </c>
      <c r="D496">
        <v>28347.607422000001</v>
      </c>
      <c r="E496">
        <v>29463.818359000001</v>
      </c>
      <c r="F496">
        <f t="shared" si="7"/>
        <v>29602.222656500002</v>
      </c>
    </row>
    <row r="497" spans="1:6" x14ac:dyDescent="0.25">
      <c r="A497" s="2">
        <v>44692</v>
      </c>
      <c r="B497">
        <v>29457.433593999998</v>
      </c>
      <c r="C497">
        <v>30325.943359000001</v>
      </c>
      <c r="D497">
        <v>26794.289063</v>
      </c>
      <c r="E497">
        <v>27527.039063</v>
      </c>
      <c r="F497">
        <f t="shared" si="7"/>
        <v>28560.116211</v>
      </c>
    </row>
    <row r="498" spans="1:6" x14ac:dyDescent="0.25">
      <c r="A498" s="2">
        <v>44693</v>
      </c>
      <c r="B498">
        <v>27527.398438</v>
      </c>
      <c r="C498">
        <v>28532.648438</v>
      </c>
      <c r="D498">
        <v>25197.892577999999</v>
      </c>
      <c r="E498">
        <v>27988.466797000001</v>
      </c>
      <c r="F498">
        <f t="shared" si="7"/>
        <v>26865.270508000001</v>
      </c>
    </row>
    <row r="499" spans="1:6" x14ac:dyDescent="0.25">
      <c r="A499" s="2">
        <v>44694</v>
      </c>
      <c r="B499">
        <v>27972.240234000001</v>
      </c>
      <c r="C499">
        <v>29749.226563</v>
      </c>
      <c r="D499">
        <v>27733.041015999999</v>
      </c>
      <c r="E499">
        <v>28124.664063</v>
      </c>
      <c r="F499">
        <f t="shared" si="7"/>
        <v>28741.1337895</v>
      </c>
    </row>
    <row r="500" spans="1:6" x14ac:dyDescent="0.25">
      <c r="A500" s="2">
        <v>44695</v>
      </c>
      <c r="B500">
        <v>28127.103515999999</v>
      </c>
      <c r="C500">
        <v>28998.375</v>
      </c>
      <c r="D500">
        <v>27567.421875</v>
      </c>
      <c r="E500">
        <v>28910.460938</v>
      </c>
      <c r="F500">
        <f t="shared" si="7"/>
        <v>28282.8984375</v>
      </c>
    </row>
    <row r="501" spans="1:6" x14ac:dyDescent="0.25">
      <c r="A501" s="2">
        <v>44696</v>
      </c>
      <c r="B501">
        <v>28907.886718999998</v>
      </c>
      <c r="C501">
        <v>30108.962890999999</v>
      </c>
      <c r="D501">
        <v>28359.623047000001</v>
      </c>
      <c r="E501">
        <v>30106.001952999999</v>
      </c>
      <c r="F501">
        <f t="shared" si="7"/>
        <v>29234.292969000002</v>
      </c>
    </row>
    <row r="502" spans="1:6" x14ac:dyDescent="0.25">
      <c r="A502" s="2">
        <v>44697</v>
      </c>
      <c r="B502">
        <v>30105.291015999999</v>
      </c>
      <c r="C502">
        <v>30106.222656000002</v>
      </c>
      <c r="D502">
        <v>28059.666015999999</v>
      </c>
      <c r="E502">
        <v>28606.675781000002</v>
      </c>
      <c r="F502">
        <f t="shared" si="7"/>
        <v>29082.944336</v>
      </c>
    </row>
    <row r="503" spans="1:6" x14ac:dyDescent="0.25">
      <c r="A503" s="2">
        <v>44698</v>
      </c>
      <c r="B503">
        <v>28606.185547000001</v>
      </c>
      <c r="C503">
        <v>29153.964843999998</v>
      </c>
      <c r="D503">
        <v>28087.5</v>
      </c>
      <c r="E503">
        <v>28842.556640999999</v>
      </c>
      <c r="F503">
        <f t="shared" si="7"/>
        <v>28620.732422000001</v>
      </c>
    </row>
    <row r="504" spans="1:6" x14ac:dyDescent="0.25">
      <c r="A504" s="2">
        <v>44699</v>
      </c>
      <c r="B504">
        <v>28841.25</v>
      </c>
      <c r="C504">
        <v>28996.382813</v>
      </c>
      <c r="D504">
        <v>27422.689452999999</v>
      </c>
      <c r="E504">
        <v>27422.689452999999</v>
      </c>
      <c r="F504">
        <f t="shared" si="7"/>
        <v>28209.536133000001</v>
      </c>
    </row>
    <row r="505" spans="1:6" x14ac:dyDescent="0.25">
      <c r="A505" s="2">
        <v>44700</v>
      </c>
      <c r="B505">
        <v>27422.773438</v>
      </c>
      <c r="C505">
        <v>28738.650390999999</v>
      </c>
      <c r="D505">
        <v>27379.529297000001</v>
      </c>
      <c r="E505">
        <v>28653.017577999999</v>
      </c>
      <c r="F505">
        <f t="shared" si="7"/>
        <v>28059.089844000002</v>
      </c>
    </row>
    <row r="506" spans="1:6" x14ac:dyDescent="0.25">
      <c r="A506" s="2">
        <v>44701</v>
      </c>
      <c r="B506">
        <v>28649.978515999999</v>
      </c>
      <c r="C506">
        <v>28987.601563</v>
      </c>
      <c r="D506">
        <v>27297.951172000001</v>
      </c>
      <c r="E506">
        <v>27637.302734000001</v>
      </c>
      <c r="F506">
        <f t="shared" si="7"/>
        <v>28142.776367500002</v>
      </c>
    </row>
    <row r="507" spans="1:6" x14ac:dyDescent="0.25">
      <c r="A507" s="2">
        <v>44702</v>
      </c>
      <c r="B507">
        <v>27636.46875</v>
      </c>
      <c r="C507">
        <v>28004.650390999999</v>
      </c>
      <c r="D507">
        <v>27473.238281000002</v>
      </c>
      <c r="E507">
        <v>27856.394531000002</v>
      </c>
      <c r="F507">
        <f t="shared" si="7"/>
        <v>27738.944336</v>
      </c>
    </row>
    <row r="508" spans="1:6" x14ac:dyDescent="0.25">
      <c r="A508" s="2">
        <v>44703</v>
      </c>
      <c r="B508">
        <v>27856.628906000002</v>
      </c>
      <c r="C508">
        <v>28770.267577999999</v>
      </c>
      <c r="D508">
        <v>27707.759765999999</v>
      </c>
      <c r="E508">
        <v>28690.759765999999</v>
      </c>
      <c r="F508">
        <f t="shared" si="7"/>
        <v>28239.013672000001</v>
      </c>
    </row>
    <row r="509" spans="1:6" x14ac:dyDescent="0.25">
      <c r="A509" s="2">
        <v>44704</v>
      </c>
      <c r="B509">
        <v>28677.205077999999</v>
      </c>
      <c r="C509">
        <v>28839.826172000001</v>
      </c>
      <c r="D509">
        <v>27123.064452999999</v>
      </c>
      <c r="E509">
        <v>27236.609375</v>
      </c>
      <c r="F509">
        <f t="shared" si="7"/>
        <v>27981.4453125</v>
      </c>
    </row>
    <row r="510" spans="1:6" x14ac:dyDescent="0.25">
      <c r="A510" s="2">
        <v>44705</v>
      </c>
      <c r="B510">
        <v>27238.681640999999</v>
      </c>
      <c r="C510">
        <v>27733.650390999999</v>
      </c>
      <c r="D510">
        <v>26835.779297000001</v>
      </c>
      <c r="E510">
        <v>27630.464843999998</v>
      </c>
      <c r="F510">
        <f t="shared" si="7"/>
        <v>27284.714844000002</v>
      </c>
    </row>
    <row r="511" spans="1:6" x14ac:dyDescent="0.25">
      <c r="A511" s="2">
        <v>44706</v>
      </c>
      <c r="B511">
        <v>27628.181640999999</v>
      </c>
      <c r="C511">
        <v>28148.824218999998</v>
      </c>
      <c r="D511">
        <v>27579.449218999998</v>
      </c>
      <c r="E511">
        <v>27662.0625</v>
      </c>
      <c r="F511">
        <f t="shared" si="7"/>
        <v>27864.136718999998</v>
      </c>
    </row>
    <row r="512" spans="1:6" x14ac:dyDescent="0.25">
      <c r="A512" s="2">
        <v>44707</v>
      </c>
      <c r="B512">
        <v>27664.322265999999</v>
      </c>
      <c r="C512">
        <v>27900.90625</v>
      </c>
      <c r="D512">
        <v>26415.78125</v>
      </c>
      <c r="E512">
        <v>27268.742188</v>
      </c>
      <c r="F512">
        <f t="shared" si="7"/>
        <v>27158.34375</v>
      </c>
    </row>
    <row r="513" spans="1:6" x14ac:dyDescent="0.25">
      <c r="A513" s="2">
        <v>44708</v>
      </c>
      <c r="B513">
        <v>27253.755859000001</v>
      </c>
      <c r="C513">
        <v>27332.509765999999</v>
      </c>
      <c r="D513">
        <v>26394.171875</v>
      </c>
      <c r="E513">
        <v>26674.601563</v>
      </c>
      <c r="F513">
        <f t="shared" si="7"/>
        <v>26863.340820500001</v>
      </c>
    </row>
    <row r="514" spans="1:6" x14ac:dyDescent="0.25">
      <c r="A514" s="2">
        <v>44709</v>
      </c>
      <c r="B514">
        <v>26669.990234000001</v>
      </c>
      <c r="C514">
        <v>26849.146484000001</v>
      </c>
      <c r="D514">
        <v>26606.574218999998</v>
      </c>
      <c r="E514">
        <v>26849.146484000001</v>
      </c>
      <c r="F514">
        <f t="shared" ref="F514:F577" si="8">(C514+D514)/2</f>
        <v>26727.8603515</v>
      </c>
    </row>
    <row r="515" spans="1:6" x14ac:dyDescent="0.25">
      <c r="A515" s="2">
        <v>44710</v>
      </c>
      <c r="B515">
        <v>27040.132813</v>
      </c>
      <c r="C515">
        <v>27486.480468999998</v>
      </c>
      <c r="D515">
        <v>26873.566406000002</v>
      </c>
      <c r="E515">
        <v>27443.308593999998</v>
      </c>
      <c r="F515">
        <f t="shared" si="8"/>
        <v>27180.0234375</v>
      </c>
    </row>
    <row r="516" spans="1:6" x14ac:dyDescent="0.25">
      <c r="A516" s="2">
        <v>44711</v>
      </c>
      <c r="B516">
        <v>27440.892577999999</v>
      </c>
      <c r="C516">
        <v>29631.015625</v>
      </c>
      <c r="D516">
        <v>27310.224609000001</v>
      </c>
      <c r="E516">
        <v>29448.53125</v>
      </c>
      <c r="F516">
        <f t="shared" si="8"/>
        <v>28470.620116999999</v>
      </c>
    </row>
    <row r="517" spans="1:6" x14ac:dyDescent="0.25">
      <c r="A517" s="2">
        <v>44712</v>
      </c>
      <c r="B517">
        <v>29446.1875</v>
      </c>
      <c r="C517">
        <v>30046.552734000001</v>
      </c>
      <c r="D517">
        <v>29248.611327999999</v>
      </c>
      <c r="E517">
        <v>29616.634765999999</v>
      </c>
      <c r="F517">
        <f t="shared" si="8"/>
        <v>29647.582030999998</v>
      </c>
    </row>
    <row r="518" spans="1:6" x14ac:dyDescent="0.25">
      <c r="A518" s="2">
        <v>44713</v>
      </c>
      <c r="B518">
        <v>29616.861327999999</v>
      </c>
      <c r="C518">
        <v>29788.951172000001</v>
      </c>
      <c r="D518">
        <v>27699.986327999999</v>
      </c>
      <c r="E518">
        <v>27979.697265999999</v>
      </c>
      <c r="F518">
        <f t="shared" si="8"/>
        <v>28744.46875</v>
      </c>
    </row>
    <row r="519" spans="1:6" x14ac:dyDescent="0.25">
      <c r="A519" s="2">
        <v>44714</v>
      </c>
      <c r="B519">
        <v>27975.763672000001</v>
      </c>
      <c r="C519">
        <v>28473.605468999998</v>
      </c>
      <c r="D519">
        <v>27821.353515999999</v>
      </c>
      <c r="E519">
        <v>28337.810547000001</v>
      </c>
      <c r="F519">
        <f t="shared" si="8"/>
        <v>28147.479492499999</v>
      </c>
    </row>
    <row r="520" spans="1:6" x14ac:dyDescent="0.25">
      <c r="A520" s="2">
        <v>44715</v>
      </c>
      <c r="B520">
        <v>28338.107422000001</v>
      </c>
      <c r="C520">
        <v>28471.873047000001</v>
      </c>
      <c r="D520">
        <v>27401.083984000001</v>
      </c>
      <c r="E520">
        <v>27708.939452999999</v>
      </c>
      <c r="F520">
        <f t="shared" si="8"/>
        <v>27936.478515499999</v>
      </c>
    </row>
    <row r="521" spans="1:6" x14ac:dyDescent="0.25">
      <c r="A521" s="2">
        <v>44716</v>
      </c>
      <c r="B521">
        <v>27710.570313</v>
      </c>
      <c r="C521">
        <v>27922.912109000001</v>
      </c>
      <c r="D521">
        <v>27518.285156000002</v>
      </c>
      <c r="E521">
        <v>27831.8125</v>
      </c>
      <c r="F521">
        <f t="shared" si="8"/>
        <v>27720.598632500001</v>
      </c>
    </row>
    <row r="522" spans="1:6" x14ac:dyDescent="0.25">
      <c r="A522" s="2">
        <v>44717</v>
      </c>
      <c r="B522">
        <v>27833.867188</v>
      </c>
      <c r="C522">
        <v>28097.535156000002</v>
      </c>
      <c r="D522">
        <v>27590.683593999998</v>
      </c>
      <c r="E522">
        <v>27881.742188</v>
      </c>
      <c r="F522">
        <f t="shared" si="8"/>
        <v>27844.109375</v>
      </c>
    </row>
    <row r="523" spans="1:6" x14ac:dyDescent="0.25">
      <c r="A523" s="2">
        <v>44718</v>
      </c>
      <c r="B523">
        <v>27885.119140999999</v>
      </c>
      <c r="C523">
        <v>29626.507813</v>
      </c>
      <c r="D523">
        <v>27865.507813</v>
      </c>
      <c r="E523">
        <v>29346.384765999999</v>
      </c>
      <c r="F523">
        <f t="shared" si="8"/>
        <v>28746.007813</v>
      </c>
    </row>
    <row r="524" spans="1:6" x14ac:dyDescent="0.25">
      <c r="A524" s="2">
        <v>44719</v>
      </c>
      <c r="B524">
        <v>29347.384765999999</v>
      </c>
      <c r="C524">
        <v>29415.992188</v>
      </c>
      <c r="D524">
        <v>27457.542968999998</v>
      </c>
      <c r="E524">
        <v>29123.798827999999</v>
      </c>
      <c r="F524">
        <f t="shared" si="8"/>
        <v>28436.767578499999</v>
      </c>
    </row>
    <row r="525" spans="1:6" x14ac:dyDescent="0.25">
      <c r="A525" s="2">
        <v>44720</v>
      </c>
      <c r="B525">
        <v>29120.060547000001</v>
      </c>
      <c r="C525">
        <v>29219.076172000001</v>
      </c>
      <c r="D525">
        <v>28037.962890999999</v>
      </c>
      <c r="E525">
        <v>28192.894531000002</v>
      </c>
      <c r="F525">
        <f t="shared" si="8"/>
        <v>28628.519531500002</v>
      </c>
    </row>
    <row r="526" spans="1:6" x14ac:dyDescent="0.25">
      <c r="A526" s="2">
        <v>44721</v>
      </c>
      <c r="B526">
        <v>28193.755859000001</v>
      </c>
      <c r="C526">
        <v>28560.138672000001</v>
      </c>
      <c r="D526">
        <v>28284.824218999998</v>
      </c>
      <c r="E526">
        <v>28356.046875</v>
      </c>
      <c r="F526">
        <f t="shared" si="8"/>
        <v>28422.481445500001</v>
      </c>
    </row>
    <row r="527" spans="1:6" x14ac:dyDescent="0.25">
      <c r="A527" s="2">
        <v>44722</v>
      </c>
      <c r="B527">
        <v>28354.476563</v>
      </c>
      <c r="C527">
        <v>28450.841797000001</v>
      </c>
      <c r="D527">
        <v>27545.003906000002</v>
      </c>
      <c r="E527">
        <v>27648.169922000001</v>
      </c>
      <c r="F527">
        <f t="shared" si="8"/>
        <v>27997.9228515</v>
      </c>
    </row>
    <row r="528" spans="1:6" x14ac:dyDescent="0.25">
      <c r="A528" s="2">
        <v>44723</v>
      </c>
      <c r="B528">
        <v>27648.988281000002</v>
      </c>
      <c r="C528">
        <v>27950.578125</v>
      </c>
      <c r="D528">
        <v>26840.496093999998</v>
      </c>
      <c r="E528">
        <v>26958.935547000001</v>
      </c>
      <c r="F528">
        <f t="shared" si="8"/>
        <v>27395.537109500001</v>
      </c>
    </row>
    <row r="529" spans="1:6" x14ac:dyDescent="0.25">
      <c r="A529" s="2">
        <v>44724</v>
      </c>
      <c r="B529">
        <v>26971.011718999998</v>
      </c>
      <c r="C529">
        <v>27093.796875</v>
      </c>
      <c r="D529">
        <v>25513.984375</v>
      </c>
      <c r="E529">
        <v>25513.984375</v>
      </c>
      <c r="F529">
        <f t="shared" si="8"/>
        <v>26303.890625</v>
      </c>
    </row>
    <row r="530" spans="1:6" x14ac:dyDescent="0.25">
      <c r="A530" s="2">
        <v>44725</v>
      </c>
      <c r="B530">
        <v>25490.082031000002</v>
      </c>
      <c r="C530">
        <v>25545.84375</v>
      </c>
      <c r="D530">
        <v>21262.470702999999</v>
      </c>
      <c r="E530">
        <v>21592.951172000001</v>
      </c>
      <c r="F530">
        <f t="shared" si="8"/>
        <v>23404.1572265</v>
      </c>
    </row>
    <row r="531" spans="1:6" x14ac:dyDescent="0.25">
      <c r="A531" s="2">
        <v>44726</v>
      </c>
      <c r="B531">
        <v>21593.527343999998</v>
      </c>
      <c r="C531">
        <v>22084.058593999998</v>
      </c>
      <c r="D531">
        <v>20144.820313</v>
      </c>
      <c r="E531">
        <v>21274.751952999999</v>
      </c>
      <c r="F531">
        <f t="shared" si="8"/>
        <v>21114.439453499999</v>
      </c>
    </row>
    <row r="532" spans="1:6" x14ac:dyDescent="0.25">
      <c r="A532" s="2">
        <v>44727</v>
      </c>
      <c r="B532">
        <v>21265.111327999999</v>
      </c>
      <c r="C532">
        <v>21666.794922000001</v>
      </c>
      <c r="D532">
        <v>19254.548827999999</v>
      </c>
      <c r="E532">
        <v>21586.835938</v>
      </c>
      <c r="F532">
        <f t="shared" si="8"/>
        <v>20460.671875</v>
      </c>
    </row>
    <row r="533" spans="1:6" x14ac:dyDescent="0.25">
      <c r="A533" s="2">
        <v>44728</v>
      </c>
      <c r="B533">
        <v>21590.150390999999</v>
      </c>
      <c r="C533">
        <v>21868.658202999999</v>
      </c>
      <c r="D533">
        <v>19215.791015999999</v>
      </c>
      <c r="E533">
        <v>19324.800781000002</v>
      </c>
      <c r="F533">
        <f t="shared" si="8"/>
        <v>20542.224609500001</v>
      </c>
    </row>
    <row r="534" spans="1:6" x14ac:dyDescent="0.25">
      <c r="A534" s="2">
        <v>44729</v>
      </c>
      <c r="B534">
        <v>19328.658202999999</v>
      </c>
      <c r="C534">
        <v>20222.208984000001</v>
      </c>
      <c r="D534">
        <v>19288.179688</v>
      </c>
      <c r="E534">
        <v>19498.513672000001</v>
      </c>
      <c r="F534">
        <f t="shared" si="8"/>
        <v>19755.194336</v>
      </c>
    </row>
    <row r="535" spans="1:6" x14ac:dyDescent="0.25">
      <c r="A535" s="2">
        <v>44730</v>
      </c>
      <c r="B535">
        <v>19500.363281000002</v>
      </c>
      <c r="C535">
        <v>19750.498047000001</v>
      </c>
      <c r="D535">
        <v>16871.785156000002</v>
      </c>
      <c r="E535">
        <v>18118.945313</v>
      </c>
      <c r="F535">
        <f t="shared" si="8"/>
        <v>18311.1416015</v>
      </c>
    </row>
    <row r="536" spans="1:6" x14ac:dyDescent="0.25">
      <c r="A536" s="2">
        <v>44731</v>
      </c>
      <c r="B536">
        <v>18112.523438</v>
      </c>
      <c r="C536">
        <v>19728.083984000001</v>
      </c>
      <c r="D536">
        <v>17213.371093999998</v>
      </c>
      <c r="E536">
        <v>19593.433593999998</v>
      </c>
      <c r="F536">
        <f t="shared" si="8"/>
        <v>18470.727539</v>
      </c>
    </row>
    <row r="537" spans="1:6" x14ac:dyDescent="0.25">
      <c r="A537" s="2">
        <v>44732</v>
      </c>
      <c r="B537">
        <v>19593.527343999998</v>
      </c>
      <c r="C537">
        <v>19867.447265999999</v>
      </c>
      <c r="D537">
        <v>18762.990234000001</v>
      </c>
      <c r="E537">
        <v>19581.447265999999</v>
      </c>
      <c r="F537">
        <f t="shared" si="8"/>
        <v>19315.21875</v>
      </c>
    </row>
    <row r="538" spans="1:6" x14ac:dyDescent="0.25">
      <c r="A538" s="2">
        <v>44733</v>
      </c>
      <c r="B538">
        <v>19576.462890999999</v>
      </c>
      <c r="C538">
        <v>20469.611327999999</v>
      </c>
      <c r="D538">
        <v>19389.306640999999</v>
      </c>
      <c r="E538">
        <v>19665.748047000001</v>
      </c>
      <c r="F538">
        <f t="shared" si="8"/>
        <v>19929.458984500001</v>
      </c>
    </row>
    <row r="539" spans="1:6" x14ac:dyDescent="0.25">
      <c r="A539" s="2">
        <v>44734</v>
      </c>
      <c r="B539">
        <v>19674.119140999999</v>
      </c>
      <c r="C539">
        <v>19716.912109000001</v>
      </c>
      <c r="D539">
        <v>18783.962890999999</v>
      </c>
      <c r="E539">
        <v>18918.742188</v>
      </c>
      <c r="F539">
        <f t="shared" si="8"/>
        <v>19250.4375</v>
      </c>
    </row>
    <row r="540" spans="1:6" x14ac:dyDescent="0.25">
      <c r="A540" s="2">
        <v>44735</v>
      </c>
      <c r="B540">
        <v>18918.34375</v>
      </c>
      <c r="C540">
        <v>20078.339843999998</v>
      </c>
      <c r="D540">
        <v>18883.224609000001</v>
      </c>
      <c r="E540">
        <v>20044.783202999999</v>
      </c>
      <c r="F540">
        <f t="shared" si="8"/>
        <v>19480.7822265</v>
      </c>
    </row>
    <row r="541" spans="1:6" x14ac:dyDescent="0.25">
      <c r="A541" s="2">
        <v>44736</v>
      </c>
      <c r="B541">
        <v>20043.615234000001</v>
      </c>
      <c r="C541">
        <v>20341.917968999998</v>
      </c>
      <c r="D541">
        <v>19733.669922000001</v>
      </c>
      <c r="E541">
        <v>20113.363281000002</v>
      </c>
      <c r="F541">
        <f t="shared" si="8"/>
        <v>20037.793945500001</v>
      </c>
    </row>
    <row r="542" spans="1:6" x14ac:dyDescent="0.25">
      <c r="A542" s="2">
        <v>44737</v>
      </c>
      <c r="B542">
        <v>20115.214843999998</v>
      </c>
      <c r="C542">
        <v>20387.386718999998</v>
      </c>
      <c r="D542">
        <v>19860.359375</v>
      </c>
      <c r="E542">
        <v>20369.789063</v>
      </c>
      <c r="F542">
        <f t="shared" si="8"/>
        <v>20123.873047000001</v>
      </c>
    </row>
    <row r="543" spans="1:6" x14ac:dyDescent="0.25">
      <c r="A543" s="2">
        <v>44738</v>
      </c>
      <c r="B543">
        <v>20364.251952999999</v>
      </c>
      <c r="C543">
        <v>20636.353515999999</v>
      </c>
      <c r="D543">
        <v>19896.689452999999</v>
      </c>
      <c r="E543">
        <v>19901.283202999999</v>
      </c>
      <c r="F543">
        <f t="shared" si="8"/>
        <v>20266.521484500001</v>
      </c>
    </row>
    <row r="544" spans="1:6" x14ac:dyDescent="0.25">
      <c r="A544" s="2">
        <v>44739</v>
      </c>
      <c r="B544">
        <v>19902.175781000002</v>
      </c>
      <c r="C544">
        <v>20292.884765999999</v>
      </c>
      <c r="D544">
        <v>19475.283202999999</v>
      </c>
      <c r="E544">
        <v>19598.34375</v>
      </c>
      <c r="F544">
        <f t="shared" si="8"/>
        <v>19884.083984500001</v>
      </c>
    </row>
    <row r="545" spans="1:6" x14ac:dyDescent="0.25">
      <c r="A545" s="2">
        <v>44740</v>
      </c>
      <c r="B545">
        <v>19594.626952999999</v>
      </c>
      <c r="C545">
        <v>19982.814452999999</v>
      </c>
      <c r="D545">
        <v>19223.582031000002</v>
      </c>
      <c r="E545">
        <v>19272.830077999999</v>
      </c>
      <c r="F545">
        <f t="shared" si="8"/>
        <v>19603.198241999999</v>
      </c>
    </row>
    <row r="546" spans="1:6" x14ac:dyDescent="0.25">
      <c r="A546" s="2">
        <v>44741</v>
      </c>
      <c r="B546">
        <v>19273.337890999999</v>
      </c>
      <c r="C546">
        <v>19340.898438</v>
      </c>
      <c r="D546">
        <v>18932.667968999998</v>
      </c>
      <c r="E546">
        <v>19245.863281000002</v>
      </c>
      <c r="F546">
        <f t="shared" si="8"/>
        <v>19136.783203499999</v>
      </c>
    </row>
    <row r="547" spans="1:6" x14ac:dyDescent="0.25">
      <c r="A547" s="2">
        <v>44742</v>
      </c>
      <c r="B547">
        <v>19249.96875</v>
      </c>
      <c r="C547">
        <v>19290.115234000001</v>
      </c>
      <c r="D547">
        <v>17866.332031000002</v>
      </c>
      <c r="E547">
        <v>18881.335938</v>
      </c>
      <c r="F547">
        <f t="shared" si="8"/>
        <v>18578.223632500001</v>
      </c>
    </row>
    <row r="548" spans="1:6" x14ac:dyDescent="0.25">
      <c r="A548" s="2">
        <v>44743</v>
      </c>
      <c r="B548">
        <v>18915.447265999999</v>
      </c>
      <c r="C548">
        <v>19707.171875</v>
      </c>
      <c r="D548">
        <v>18245.089843999998</v>
      </c>
      <c r="E548">
        <v>18476.548827999999</v>
      </c>
      <c r="F548">
        <f t="shared" si="8"/>
        <v>18976.130859500001</v>
      </c>
    </row>
    <row r="549" spans="1:6" x14ac:dyDescent="0.25">
      <c r="A549" s="2">
        <v>44744</v>
      </c>
      <c r="B549">
        <v>18481.792968999998</v>
      </c>
      <c r="C549">
        <v>18574.716797000001</v>
      </c>
      <c r="D549">
        <v>18244.230468999998</v>
      </c>
      <c r="E549">
        <v>18450.552734000001</v>
      </c>
      <c r="F549">
        <f t="shared" si="8"/>
        <v>18409.473633000001</v>
      </c>
    </row>
    <row r="550" spans="1:6" x14ac:dyDescent="0.25">
      <c r="A550" s="2">
        <v>44745</v>
      </c>
      <c r="B550">
        <v>18450.398438</v>
      </c>
      <c r="C550">
        <v>18762.560547000001</v>
      </c>
      <c r="D550">
        <v>18186.574218999998</v>
      </c>
      <c r="E550">
        <v>18496.458984000001</v>
      </c>
      <c r="F550">
        <f t="shared" si="8"/>
        <v>18474.567383000001</v>
      </c>
    </row>
    <row r="551" spans="1:6" x14ac:dyDescent="0.25">
      <c r="A551" s="2">
        <v>44746</v>
      </c>
      <c r="B551">
        <v>18496.6875</v>
      </c>
      <c r="C551">
        <v>19415.78125</v>
      </c>
      <c r="D551">
        <v>18274.808593999998</v>
      </c>
      <c r="E551">
        <v>19391.966797000001</v>
      </c>
      <c r="F551">
        <f t="shared" si="8"/>
        <v>18845.294922000001</v>
      </c>
    </row>
    <row r="552" spans="1:6" x14ac:dyDescent="0.25">
      <c r="A552" s="2">
        <v>44747</v>
      </c>
      <c r="B552">
        <v>19386.304688</v>
      </c>
      <c r="C552">
        <v>20098.140625</v>
      </c>
      <c r="D552">
        <v>18851.300781000002</v>
      </c>
      <c r="E552">
        <v>19685.341797000001</v>
      </c>
      <c r="F552">
        <f t="shared" si="8"/>
        <v>19474.720702999999</v>
      </c>
    </row>
    <row r="553" spans="1:6" x14ac:dyDescent="0.25">
      <c r="A553" s="2">
        <v>44748</v>
      </c>
      <c r="B553">
        <v>19689.734375</v>
      </c>
      <c r="C553">
        <v>20225.490234000001</v>
      </c>
      <c r="D553">
        <v>19312.757813</v>
      </c>
      <c r="E553">
        <v>20175.707031000002</v>
      </c>
      <c r="F553">
        <f t="shared" si="8"/>
        <v>19769.1240235</v>
      </c>
    </row>
    <row r="554" spans="1:6" x14ac:dyDescent="0.25">
      <c r="A554" s="2">
        <v>44749</v>
      </c>
      <c r="B554">
        <v>20175.283202999999</v>
      </c>
      <c r="C554">
        <v>21416.761718999998</v>
      </c>
      <c r="D554">
        <v>19885.148438</v>
      </c>
      <c r="E554">
        <v>21278.945313</v>
      </c>
      <c r="F554">
        <f t="shared" si="8"/>
        <v>20650.955078499999</v>
      </c>
    </row>
    <row r="555" spans="1:6" x14ac:dyDescent="0.25">
      <c r="A555" s="2">
        <v>44750</v>
      </c>
      <c r="B555">
        <v>21278.519531000002</v>
      </c>
      <c r="C555">
        <v>21904.480468999998</v>
      </c>
      <c r="D555">
        <v>20942.013672000001</v>
      </c>
      <c r="E555">
        <v>21332.742188</v>
      </c>
      <c r="F555">
        <f t="shared" si="8"/>
        <v>21423.247070500001</v>
      </c>
    </row>
    <row r="556" spans="1:6" x14ac:dyDescent="0.25">
      <c r="A556" s="2">
        <v>44751</v>
      </c>
      <c r="B556">
        <v>21318.714843999998</v>
      </c>
      <c r="C556">
        <v>21476.087890999999</v>
      </c>
      <c r="D556">
        <v>21052.808593999998</v>
      </c>
      <c r="E556">
        <v>21196.376952999999</v>
      </c>
      <c r="F556">
        <f t="shared" si="8"/>
        <v>21264.448242499999</v>
      </c>
    </row>
    <row r="557" spans="1:6" x14ac:dyDescent="0.25">
      <c r="A557" s="2">
        <v>44752</v>
      </c>
      <c r="B557">
        <v>21195.273438</v>
      </c>
      <c r="C557">
        <v>21195.273438</v>
      </c>
      <c r="D557">
        <v>20347.154297000001</v>
      </c>
      <c r="E557">
        <v>20517.044922000001</v>
      </c>
      <c r="F557">
        <f t="shared" si="8"/>
        <v>20771.213867500002</v>
      </c>
    </row>
    <row r="558" spans="1:6" x14ac:dyDescent="0.25">
      <c r="A558" s="2">
        <v>44753</v>
      </c>
      <c r="B558">
        <v>20513.015625</v>
      </c>
      <c r="C558">
        <v>20513.015625</v>
      </c>
      <c r="D558">
        <v>19834.201172000001</v>
      </c>
      <c r="E558">
        <v>19879.431640999999</v>
      </c>
      <c r="F558">
        <f t="shared" si="8"/>
        <v>20173.6083985</v>
      </c>
    </row>
    <row r="559" spans="1:6" x14ac:dyDescent="0.25">
      <c r="A559" s="2">
        <v>44754</v>
      </c>
      <c r="B559">
        <v>19879.349609000001</v>
      </c>
      <c r="C559">
        <v>20018.130859000001</v>
      </c>
      <c r="D559">
        <v>19244.058593999998</v>
      </c>
      <c r="E559">
        <v>19265.537109000001</v>
      </c>
      <c r="F559">
        <f t="shared" si="8"/>
        <v>19631.0947265</v>
      </c>
    </row>
    <row r="560" spans="1:6" x14ac:dyDescent="0.25">
      <c r="A560" s="2">
        <v>44755</v>
      </c>
      <c r="B560">
        <v>19267.589843999998</v>
      </c>
      <c r="C560">
        <v>20127.4375</v>
      </c>
      <c r="D560">
        <v>18968.603515999999</v>
      </c>
      <c r="E560">
        <v>20142.341797000001</v>
      </c>
      <c r="F560">
        <f t="shared" si="8"/>
        <v>19548.020508000001</v>
      </c>
    </row>
    <row r="561" spans="1:6" x14ac:dyDescent="0.25">
      <c r="A561" s="2">
        <v>44756</v>
      </c>
      <c r="B561">
        <v>20141.736327999999</v>
      </c>
      <c r="C561">
        <v>20739.707031000002</v>
      </c>
      <c r="D561">
        <v>19781.679688</v>
      </c>
      <c r="E561">
        <v>20515.224609000001</v>
      </c>
      <c r="F561">
        <f t="shared" si="8"/>
        <v>20260.693359500001</v>
      </c>
    </row>
    <row r="562" spans="1:6" x14ac:dyDescent="0.25">
      <c r="A562" s="2">
        <v>44757</v>
      </c>
      <c r="B562">
        <v>20518.453125</v>
      </c>
      <c r="C562">
        <v>20966.388672000001</v>
      </c>
      <c r="D562">
        <v>20357.714843999998</v>
      </c>
      <c r="E562">
        <v>20669.638672000001</v>
      </c>
      <c r="F562">
        <f t="shared" si="8"/>
        <v>20662.051758000001</v>
      </c>
    </row>
    <row r="563" spans="1:6" x14ac:dyDescent="0.25">
      <c r="A563" s="2">
        <v>44758</v>
      </c>
      <c r="B563">
        <v>20667.431640999999</v>
      </c>
      <c r="C563">
        <v>21342.289063</v>
      </c>
      <c r="D563">
        <v>20354.748047000001</v>
      </c>
      <c r="E563">
        <v>21020.792968999998</v>
      </c>
      <c r="F563">
        <f t="shared" si="8"/>
        <v>20848.518555000002</v>
      </c>
    </row>
    <row r="564" spans="1:6" x14ac:dyDescent="0.25">
      <c r="A564" s="2">
        <v>44759</v>
      </c>
      <c r="B564">
        <v>21025.480468999998</v>
      </c>
      <c r="C564">
        <v>21427.835938</v>
      </c>
      <c r="D564">
        <v>20576.527343999998</v>
      </c>
      <c r="E564">
        <v>20577.681640999999</v>
      </c>
      <c r="F564">
        <f t="shared" si="8"/>
        <v>21002.181640999999</v>
      </c>
    </row>
    <row r="565" spans="1:6" x14ac:dyDescent="0.25">
      <c r="A565" s="2">
        <v>44760</v>
      </c>
      <c r="B565">
        <v>20580.222656000002</v>
      </c>
      <c r="C565">
        <v>22271.199218999998</v>
      </c>
      <c r="D565">
        <v>20580.222656000002</v>
      </c>
      <c r="E565">
        <v>22160.568359000001</v>
      </c>
      <c r="F565">
        <f t="shared" si="8"/>
        <v>21425.7109375</v>
      </c>
    </row>
    <row r="566" spans="1:6" x14ac:dyDescent="0.25">
      <c r="A566" s="2">
        <v>44761</v>
      </c>
      <c r="B566">
        <v>22142.988281000002</v>
      </c>
      <c r="C566">
        <v>23139.166015999999</v>
      </c>
      <c r="D566">
        <v>21324.611327999999</v>
      </c>
      <c r="E566">
        <v>22862.421875</v>
      </c>
      <c r="F566">
        <f t="shared" si="8"/>
        <v>22231.888672000001</v>
      </c>
    </row>
    <row r="567" spans="1:6" x14ac:dyDescent="0.25">
      <c r="A567" s="2">
        <v>44762</v>
      </c>
      <c r="B567">
        <v>22866.095702999999</v>
      </c>
      <c r="C567">
        <v>23725.611327999999</v>
      </c>
      <c r="D567">
        <v>22458.470702999999</v>
      </c>
      <c r="E567">
        <v>22818.695313</v>
      </c>
      <c r="F567">
        <f t="shared" si="8"/>
        <v>23092.041015499999</v>
      </c>
    </row>
    <row r="568" spans="1:6" x14ac:dyDescent="0.25">
      <c r="A568" s="2">
        <v>44763</v>
      </c>
      <c r="B568">
        <v>22820.138672000001</v>
      </c>
      <c r="C568">
        <v>22961.90625</v>
      </c>
      <c r="D568">
        <v>22032.90625</v>
      </c>
      <c r="E568">
        <v>22665.824218999998</v>
      </c>
      <c r="F568">
        <f t="shared" si="8"/>
        <v>22497.40625</v>
      </c>
    </row>
    <row r="569" spans="1:6" x14ac:dyDescent="0.25">
      <c r="A569" s="2">
        <v>44764</v>
      </c>
      <c r="B569">
        <v>22664.966797000001</v>
      </c>
      <c r="C569">
        <v>23141.558593999998</v>
      </c>
      <c r="D569">
        <v>22134.257813</v>
      </c>
      <c r="E569">
        <v>22243.416015999999</v>
      </c>
      <c r="F569">
        <f t="shared" si="8"/>
        <v>22637.908203499999</v>
      </c>
    </row>
    <row r="570" spans="1:6" x14ac:dyDescent="0.25">
      <c r="A570" s="2">
        <v>44765</v>
      </c>
      <c r="B570">
        <v>22235.585938</v>
      </c>
      <c r="C570">
        <v>22500.203125</v>
      </c>
      <c r="D570">
        <v>21544.017577999999</v>
      </c>
      <c r="E570">
        <v>21996.9375</v>
      </c>
      <c r="F570">
        <f t="shared" si="8"/>
        <v>22022.1103515</v>
      </c>
    </row>
    <row r="571" spans="1:6" x14ac:dyDescent="0.25">
      <c r="A571" s="2">
        <v>44766</v>
      </c>
      <c r="B571">
        <v>21996.96875</v>
      </c>
      <c r="C571">
        <v>22490.054688</v>
      </c>
      <c r="D571">
        <v>21841.609375</v>
      </c>
      <c r="E571">
        <v>22166.929688</v>
      </c>
      <c r="F571">
        <f t="shared" si="8"/>
        <v>22165.832031500002</v>
      </c>
    </row>
    <row r="572" spans="1:6" x14ac:dyDescent="0.25">
      <c r="A572" s="2">
        <v>44767</v>
      </c>
      <c r="B572">
        <v>22164.958984000001</v>
      </c>
      <c r="C572">
        <v>22215.074218999998</v>
      </c>
      <c r="D572">
        <v>20894.015625</v>
      </c>
      <c r="E572">
        <v>20894.072265999999</v>
      </c>
      <c r="F572">
        <f t="shared" si="8"/>
        <v>21554.544922000001</v>
      </c>
    </row>
    <row r="573" spans="1:6" x14ac:dyDescent="0.25">
      <c r="A573" s="2">
        <v>44768</v>
      </c>
      <c r="B573">
        <v>20893.505859000001</v>
      </c>
      <c r="C573">
        <v>20893.505859000001</v>
      </c>
      <c r="D573">
        <v>20541.041015999999</v>
      </c>
      <c r="E573">
        <v>20970.222656000002</v>
      </c>
      <c r="F573">
        <f t="shared" si="8"/>
        <v>20717.2734375</v>
      </c>
    </row>
    <row r="574" spans="1:6" x14ac:dyDescent="0.25">
      <c r="A574" s="2">
        <v>44769</v>
      </c>
      <c r="B574">
        <v>20974.580077999999</v>
      </c>
      <c r="C574">
        <v>22515.351563</v>
      </c>
      <c r="D574">
        <v>20771.896484000001</v>
      </c>
      <c r="E574">
        <v>22469.162109000001</v>
      </c>
      <c r="F574">
        <f t="shared" si="8"/>
        <v>21643.6240235</v>
      </c>
    </row>
    <row r="575" spans="1:6" x14ac:dyDescent="0.25">
      <c r="A575" s="2">
        <v>44770</v>
      </c>
      <c r="B575">
        <v>22472.193359000001</v>
      </c>
      <c r="C575">
        <v>23648.152343999998</v>
      </c>
      <c r="D575">
        <v>22385.816406000002</v>
      </c>
      <c r="E575">
        <v>23394.453125</v>
      </c>
      <c r="F575">
        <f t="shared" si="8"/>
        <v>23016.984375</v>
      </c>
    </row>
    <row r="576" spans="1:6" x14ac:dyDescent="0.25">
      <c r="A576" s="2">
        <v>44771</v>
      </c>
      <c r="B576">
        <v>23395.753906000002</v>
      </c>
      <c r="C576">
        <v>23731.828125</v>
      </c>
      <c r="D576">
        <v>23115.078125</v>
      </c>
      <c r="E576">
        <v>23277.884765999999</v>
      </c>
      <c r="F576">
        <f t="shared" si="8"/>
        <v>23423.453125</v>
      </c>
    </row>
    <row r="577" spans="1:6" x14ac:dyDescent="0.25">
      <c r="A577" s="2">
        <v>44772</v>
      </c>
      <c r="B577">
        <v>23270.242188</v>
      </c>
      <c r="C577">
        <v>24028.837890999999</v>
      </c>
      <c r="D577">
        <v>23058.71875</v>
      </c>
      <c r="E577">
        <v>23132.742188</v>
      </c>
      <c r="F577">
        <f t="shared" si="8"/>
        <v>23543.778320500001</v>
      </c>
    </row>
    <row r="578" spans="1:6" x14ac:dyDescent="0.25">
      <c r="A578" s="2">
        <v>44773</v>
      </c>
      <c r="B578">
        <v>23128.697265999999</v>
      </c>
      <c r="C578">
        <v>23587.878906000002</v>
      </c>
      <c r="D578">
        <v>22783.910156000002</v>
      </c>
      <c r="E578">
        <v>22855.736327999999</v>
      </c>
      <c r="F578">
        <f t="shared" ref="F578:F641" si="9">(C578+D578)/2</f>
        <v>23185.894531000002</v>
      </c>
    </row>
    <row r="579" spans="1:6" x14ac:dyDescent="0.25">
      <c r="A579" s="2">
        <v>44774</v>
      </c>
      <c r="B579">
        <v>22855.5625</v>
      </c>
      <c r="C579">
        <v>22842.21875</v>
      </c>
      <c r="D579">
        <v>22334.984375</v>
      </c>
      <c r="E579">
        <v>22720.060547000001</v>
      </c>
      <c r="F579">
        <f t="shared" si="9"/>
        <v>22588.6015625</v>
      </c>
    </row>
    <row r="580" spans="1:6" x14ac:dyDescent="0.25">
      <c r="A580" s="2">
        <v>44775</v>
      </c>
      <c r="B580">
        <v>22714.441406000002</v>
      </c>
      <c r="C580">
        <v>22972.824218999998</v>
      </c>
      <c r="D580">
        <v>22182.369140999999</v>
      </c>
      <c r="E580">
        <v>22626.390625</v>
      </c>
      <c r="F580">
        <f t="shared" si="9"/>
        <v>22577.596679999999</v>
      </c>
    </row>
    <row r="581" spans="1:6" x14ac:dyDescent="0.25">
      <c r="A581" s="2">
        <v>44776</v>
      </c>
      <c r="B581">
        <v>22629.527343999998</v>
      </c>
      <c r="C581">
        <v>23139.238281000002</v>
      </c>
      <c r="D581">
        <v>22382.734375</v>
      </c>
      <c r="E581">
        <v>22494.580077999999</v>
      </c>
      <c r="F581">
        <f t="shared" si="9"/>
        <v>22760.986327999999</v>
      </c>
    </row>
    <row r="582" spans="1:6" x14ac:dyDescent="0.25">
      <c r="A582" s="2">
        <v>44777</v>
      </c>
      <c r="B582">
        <v>22496.259765999999</v>
      </c>
      <c r="C582">
        <v>22800.652343999998</v>
      </c>
      <c r="D582">
        <v>21947.751952999999</v>
      </c>
      <c r="E582">
        <v>22084.509765999999</v>
      </c>
      <c r="F582">
        <f t="shared" si="9"/>
        <v>22374.2021485</v>
      </c>
    </row>
    <row r="583" spans="1:6" x14ac:dyDescent="0.25">
      <c r="A583" s="2">
        <v>44778</v>
      </c>
      <c r="B583">
        <v>22080.486327999999</v>
      </c>
      <c r="C583">
        <v>22891.902343999998</v>
      </c>
      <c r="D583">
        <v>22081.130859000001</v>
      </c>
      <c r="E583">
        <v>22861.046875</v>
      </c>
      <c r="F583">
        <f t="shared" si="9"/>
        <v>22486.5166015</v>
      </c>
    </row>
    <row r="584" spans="1:6" x14ac:dyDescent="0.25">
      <c r="A584" s="2">
        <v>44779</v>
      </c>
      <c r="B584">
        <v>22863.117188</v>
      </c>
      <c r="C584">
        <v>22897.609375</v>
      </c>
      <c r="D584">
        <v>22539.021484000001</v>
      </c>
      <c r="E584">
        <v>22539.021484000001</v>
      </c>
      <c r="F584">
        <f t="shared" si="9"/>
        <v>22718.315429499999</v>
      </c>
    </row>
    <row r="585" spans="1:6" x14ac:dyDescent="0.25">
      <c r="A585" s="2">
        <v>44780</v>
      </c>
      <c r="B585">
        <v>22541.207031000002</v>
      </c>
      <c r="C585">
        <v>22955.015625</v>
      </c>
      <c r="D585">
        <v>22473.525390999999</v>
      </c>
      <c r="E585">
        <v>22783.662109000001</v>
      </c>
      <c r="F585">
        <f t="shared" si="9"/>
        <v>22714.270508000001</v>
      </c>
    </row>
    <row r="586" spans="1:6" x14ac:dyDescent="0.25">
      <c r="A586" s="2">
        <v>44781</v>
      </c>
      <c r="B586">
        <v>22787.236327999999</v>
      </c>
      <c r="C586">
        <v>23732.878906000002</v>
      </c>
      <c r="D586">
        <v>22792.974609000001</v>
      </c>
      <c r="E586">
        <v>23347.226563</v>
      </c>
      <c r="F586">
        <f t="shared" si="9"/>
        <v>23262.926757500001</v>
      </c>
    </row>
    <row r="587" spans="1:6" x14ac:dyDescent="0.25">
      <c r="A587" s="2">
        <v>44782</v>
      </c>
      <c r="B587">
        <v>23349.183593999998</v>
      </c>
      <c r="C587">
        <v>23441.267577999999</v>
      </c>
      <c r="D587">
        <v>22445.599609000001</v>
      </c>
      <c r="E587">
        <v>22691.765625</v>
      </c>
      <c r="F587">
        <f t="shared" si="9"/>
        <v>22943.433593499998</v>
      </c>
    </row>
    <row r="588" spans="1:6" x14ac:dyDescent="0.25">
      <c r="A588" s="2">
        <v>44783</v>
      </c>
      <c r="B588">
        <v>22690.375</v>
      </c>
      <c r="C588">
        <v>23377.703125</v>
      </c>
      <c r="D588">
        <v>22313.289063</v>
      </c>
      <c r="E588">
        <v>23252.611327999999</v>
      </c>
      <c r="F588">
        <f t="shared" si="9"/>
        <v>22845.496094000002</v>
      </c>
    </row>
    <row r="589" spans="1:6" x14ac:dyDescent="0.25">
      <c r="A589" s="2">
        <v>44784</v>
      </c>
      <c r="B589">
        <v>23253.292968999998</v>
      </c>
      <c r="C589">
        <v>23987.421875</v>
      </c>
      <c r="D589">
        <v>23155.046875</v>
      </c>
      <c r="E589">
        <v>23212.164063</v>
      </c>
      <c r="F589">
        <f t="shared" si="9"/>
        <v>23571.234375</v>
      </c>
    </row>
    <row r="590" spans="1:6" x14ac:dyDescent="0.25">
      <c r="A590" s="2">
        <v>44785</v>
      </c>
      <c r="B590">
        <v>23211.845702999999</v>
      </c>
      <c r="C590">
        <v>23788.019531000002</v>
      </c>
      <c r="D590">
        <v>22995.40625</v>
      </c>
      <c r="E590">
        <v>23778.521484000001</v>
      </c>
      <c r="F590">
        <f t="shared" si="9"/>
        <v>23391.712890499999</v>
      </c>
    </row>
    <row r="591" spans="1:6" x14ac:dyDescent="0.25">
      <c r="A591" s="2">
        <v>44786</v>
      </c>
      <c r="B591">
        <v>23777.90625</v>
      </c>
      <c r="C591">
        <v>24224.056640999999</v>
      </c>
      <c r="D591">
        <v>23723.267577999999</v>
      </c>
      <c r="E591">
        <v>23799.226563</v>
      </c>
      <c r="F591">
        <f t="shared" si="9"/>
        <v>23973.662109500001</v>
      </c>
    </row>
    <row r="592" spans="1:6" x14ac:dyDescent="0.25">
      <c r="A592" s="2">
        <v>44787</v>
      </c>
      <c r="B592">
        <v>23804.087890999999</v>
      </c>
      <c r="C592">
        <v>24335.980468999998</v>
      </c>
      <c r="D592">
        <v>23586.990234000001</v>
      </c>
      <c r="E592">
        <v>23717.820313</v>
      </c>
      <c r="F592">
        <f t="shared" si="9"/>
        <v>23961.4853515</v>
      </c>
    </row>
    <row r="593" spans="1:6" x14ac:dyDescent="0.25">
      <c r="A593" s="2">
        <v>44788</v>
      </c>
      <c r="B593">
        <v>23716.826172000001</v>
      </c>
      <c r="C593">
        <v>24529.923827999999</v>
      </c>
      <c r="D593">
        <v>23463.201172000001</v>
      </c>
      <c r="E593">
        <v>23753.242188</v>
      </c>
      <c r="F593">
        <f t="shared" si="9"/>
        <v>23996.5625</v>
      </c>
    </row>
    <row r="594" spans="1:6" x14ac:dyDescent="0.25">
      <c r="A594" s="2">
        <v>44789</v>
      </c>
      <c r="B594">
        <v>23742.580077999999</v>
      </c>
      <c r="C594">
        <v>23855.394531000002</v>
      </c>
      <c r="D594">
        <v>23320.537109000001</v>
      </c>
      <c r="E594">
        <v>23484.271484000001</v>
      </c>
      <c r="F594">
        <f t="shared" si="9"/>
        <v>23587.965820000001</v>
      </c>
    </row>
    <row r="595" spans="1:6" x14ac:dyDescent="0.25">
      <c r="A595" s="2">
        <v>44790</v>
      </c>
      <c r="B595">
        <v>23482.330077999999</v>
      </c>
      <c r="C595">
        <v>24013.03125</v>
      </c>
      <c r="D595">
        <v>22837.875</v>
      </c>
      <c r="E595">
        <v>22928.550781000002</v>
      </c>
      <c r="F595">
        <f t="shared" si="9"/>
        <v>23425.453125</v>
      </c>
    </row>
    <row r="596" spans="1:6" x14ac:dyDescent="0.25">
      <c r="A596" s="2">
        <v>44791</v>
      </c>
      <c r="B596">
        <v>22933.503906000002</v>
      </c>
      <c r="C596">
        <v>23180.542968999998</v>
      </c>
      <c r="D596">
        <v>22957.160156000002</v>
      </c>
      <c r="E596">
        <v>23007.748047000001</v>
      </c>
      <c r="F596">
        <f t="shared" si="9"/>
        <v>23068.8515625</v>
      </c>
    </row>
    <row r="597" spans="1:6" x14ac:dyDescent="0.25">
      <c r="A597" s="2">
        <v>44792</v>
      </c>
      <c r="B597">
        <v>23008.316406000002</v>
      </c>
      <c r="C597">
        <v>23008.316406000002</v>
      </c>
      <c r="D597">
        <v>20793.990234000001</v>
      </c>
      <c r="E597">
        <v>20802.666015999999</v>
      </c>
      <c r="F597">
        <f t="shared" si="9"/>
        <v>21901.153320000001</v>
      </c>
    </row>
    <row r="598" spans="1:6" x14ac:dyDescent="0.25">
      <c r="A598" s="2">
        <v>44793</v>
      </c>
      <c r="B598">
        <v>20797.970702999999</v>
      </c>
      <c r="C598">
        <v>21274.220702999999</v>
      </c>
      <c r="D598">
        <v>20779.853515999999</v>
      </c>
      <c r="E598">
        <v>21088.042968999998</v>
      </c>
      <c r="F598">
        <f t="shared" si="9"/>
        <v>21027.037109500001</v>
      </c>
    </row>
    <row r="599" spans="1:6" x14ac:dyDescent="0.25">
      <c r="A599" s="2">
        <v>44794</v>
      </c>
      <c r="B599">
        <v>21082.396484000001</v>
      </c>
      <c r="C599">
        <v>21584.640625</v>
      </c>
      <c r="D599">
        <v>21025.410156000002</v>
      </c>
      <c r="E599">
        <v>21450.439452999999</v>
      </c>
      <c r="F599">
        <f t="shared" si="9"/>
        <v>21305.025390499999</v>
      </c>
    </row>
    <row r="600" spans="1:6" x14ac:dyDescent="0.25">
      <c r="A600" s="2">
        <v>44795</v>
      </c>
      <c r="B600">
        <v>21447.792968999998</v>
      </c>
      <c r="C600">
        <v>21447.792968999998</v>
      </c>
      <c r="D600">
        <v>20929.886718999998</v>
      </c>
      <c r="E600">
        <v>21531.794922000001</v>
      </c>
      <c r="F600">
        <f t="shared" si="9"/>
        <v>21188.839843999998</v>
      </c>
    </row>
    <row r="601" spans="1:6" x14ac:dyDescent="0.25">
      <c r="A601" s="2">
        <v>44796</v>
      </c>
      <c r="B601">
        <v>21533.945313</v>
      </c>
      <c r="C601">
        <v>21639.40625</v>
      </c>
      <c r="D601">
        <v>21131.224609000001</v>
      </c>
      <c r="E601">
        <v>21600.099609000001</v>
      </c>
      <c r="F601">
        <f t="shared" si="9"/>
        <v>21385.315429499999</v>
      </c>
    </row>
    <row r="602" spans="1:6" x14ac:dyDescent="0.25">
      <c r="A602" s="2">
        <v>44797</v>
      </c>
      <c r="B602">
        <v>21598.460938</v>
      </c>
      <c r="C602">
        <v>21851.169922000001</v>
      </c>
      <c r="D602">
        <v>21305.326172000001</v>
      </c>
      <c r="E602">
        <v>21463.269531000002</v>
      </c>
      <c r="F602">
        <f t="shared" si="9"/>
        <v>21578.248047000001</v>
      </c>
    </row>
    <row r="603" spans="1:6" x14ac:dyDescent="0.25">
      <c r="A603" s="2">
        <v>44798</v>
      </c>
      <c r="B603">
        <v>21463.708984000001</v>
      </c>
      <c r="C603">
        <v>21791.402343999998</v>
      </c>
      <c r="D603">
        <v>21405.037109000001</v>
      </c>
      <c r="E603">
        <v>21664.152343999998</v>
      </c>
      <c r="F603">
        <f t="shared" si="9"/>
        <v>21598.2197265</v>
      </c>
    </row>
    <row r="604" spans="1:6" x14ac:dyDescent="0.25">
      <c r="A604" s="2">
        <v>44799</v>
      </c>
      <c r="B604">
        <v>21659.318359000001</v>
      </c>
      <c r="C604">
        <v>21725.210938</v>
      </c>
      <c r="D604">
        <v>20272.464843999998</v>
      </c>
      <c r="E604">
        <v>20333.21875</v>
      </c>
      <c r="F604">
        <f t="shared" si="9"/>
        <v>20998.837890999999</v>
      </c>
    </row>
    <row r="605" spans="1:6" x14ac:dyDescent="0.25">
      <c r="A605" s="2">
        <v>44800</v>
      </c>
      <c r="B605">
        <v>20335.689452999999</v>
      </c>
      <c r="C605">
        <v>20414.265625</v>
      </c>
      <c r="D605">
        <v>19960.378906000002</v>
      </c>
      <c r="E605">
        <v>20112.125</v>
      </c>
      <c r="F605">
        <f t="shared" si="9"/>
        <v>20187.322265499999</v>
      </c>
    </row>
    <row r="606" spans="1:6" x14ac:dyDescent="0.25">
      <c r="A606" s="2">
        <v>44801</v>
      </c>
      <c r="B606">
        <v>20111.417968999998</v>
      </c>
      <c r="C606">
        <v>20209.783202999999</v>
      </c>
      <c r="D606">
        <v>19742.873047000001</v>
      </c>
      <c r="E606">
        <v>19742.873047000001</v>
      </c>
      <c r="F606">
        <f t="shared" si="9"/>
        <v>19976.328125</v>
      </c>
    </row>
    <row r="607" spans="1:6" x14ac:dyDescent="0.25">
      <c r="A607" s="2">
        <v>44802</v>
      </c>
      <c r="B607">
        <v>19741.201172000001</v>
      </c>
      <c r="C607">
        <v>20360.416015999999</v>
      </c>
      <c r="D607">
        <v>19721.193359000001</v>
      </c>
      <c r="E607">
        <v>20276.195313</v>
      </c>
      <c r="F607">
        <f t="shared" si="9"/>
        <v>20040.8046875</v>
      </c>
    </row>
    <row r="608" spans="1:6" x14ac:dyDescent="0.25">
      <c r="A608" s="2">
        <v>44803</v>
      </c>
      <c r="B608">
        <v>20276.810547000001</v>
      </c>
      <c r="C608">
        <v>20545.109375</v>
      </c>
      <c r="D608">
        <v>19573.501952999999</v>
      </c>
      <c r="E608">
        <v>19750.1875</v>
      </c>
      <c r="F608">
        <f t="shared" si="9"/>
        <v>20059.305664</v>
      </c>
    </row>
    <row r="609" spans="1:6" x14ac:dyDescent="0.25">
      <c r="A609" s="2">
        <v>44804</v>
      </c>
      <c r="B609">
        <v>19752.953125</v>
      </c>
      <c r="C609">
        <v>20346.310547000001</v>
      </c>
      <c r="D609">
        <v>19752.953125</v>
      </c>
      <c r="E609">
        <v>19973.794922000001</v>
      </c>
      <c r="F609">
        <f t="shared" si="9"/>
        <v>20049.631836</v>
      </c>
    </row>
    <row r="610" spans="1:6" x14ac:dyDescent="0.25">
      <c r="A610" s="2">
        <v>44805</v>
      </c>
      <c r="B610">
        <v>19974.527343999998</v>
      </c>
      <c r="C610">
        <v>20143.310547000001</v>
      </c>
      <c r="D610">
        <v>19757.466797000001</v>
      </c>
      <c r="E610">
        <v>20224.716797000001</v>
      </c>
      <c r="F610">
        <f t="shared" si="9"/>
        <v>19950.388672000001</v>
      </c>
    </row>
    <row r="611" spans="1:6" x14ac:dyDescent="0.25">
      <c r="A611" s="2">
        <v>44806</v>
      </c>
      <c r="B611">
        <v>20223.644531000002</v>
      </c>
      <c r="C611">
        <v>20370.679688</v>
      </c>
      <c r="D611">
        <v>19897.353515999999</v>
      </c>
      <c r="E611">
        <v>20064.068359000001</v>
      </c>
      <c r="F611">
        <f t="shared" si="9"/>
        <v>20134.016602</v>
      </c>
    </row>
    <row r="612" spans="1:6" x14ac:dyDescent="0.25">
      <c r="A612" s="2">
        <v>44807</v>
      </c>
      <c r="B612">
        <v>20064.015625</v>
      </c>
      <c r="C612">
        <v>20131.625</v>
      </c>
      <c r="D612">
        <v>19791.371093999998</v>
      </c>
      <c r="E612">
        <v>19925.734375</v>
      </c>
      <c r="F612">
        <f t="shared" si="9"/>
        <v>19961.498047000001</v>
      </c>
    </row>
    <row r="613" spans="1:6" x14ac:dyDescent="0.25">
      <c r="A613" s="2">
        <v>44808</v>
      </c>
      <c r="B613">
        <v>19926.121093999998</v>
      </c>
      <c r="C613">
        <v>20170.126952999999</v>
      </c>
      <c r="D613">
        <v>19729.541015999999</v>
      </c>
      <c r="E613">
        <v>20172.349609000001</v>
      </c>
      <c r="F613">
        <f t="shared" si="9"/>
        <v>19949.833984500001</v>
      </c>
    </row>
    <row r="614" spans="1:6" x14ac:dyDescent="0.25">
      <c r="A614" s="2">
        <v>44809</v>
      </c>
      <c r="B614">
        <v>20174.445313</v>
      </c>
      <c r="C614">
        <v>20188.324218999998</v>
      </c>
      <c r="D614">
        <v>19844.910156000002</v>
      </c>
      <c r="E614">
        <v>19910.027343999998</v>
      </c>
      <c r="F614">
        <f t="shared" si="9"/>
        <v>20016.6171875</v>
      </c>
    </row>
    <row r="615" spans="1:6" x14ac:dyDescent="0.25">
      <c r="A615" s="2">
        <v>44810</v>
      </c>
      <c r="B615">
        <v>19915.40625</v>
      </c>
      <c r="C615">
        <v>20225.146484000001</v>
      </c>
      <c r="D615">
        <v>18984.921875</v>
      </c>
      <c r="E615">
        <v>19033.146484000001</v>
      </c>
      <c r="F615">
        <f t="shared" si="9"/>
        <v>19605.034179499999</v>
      </c>
    </row>
    <row r="616" spans="1:6" x14ac:dyDescent="0.25">
      <c r="A616" s="2">
        <v>44811</v>
      </c>
      <c r="B616">
        <v>19033.162109000001</v>
      </c>
      <c r="C616">
        <v>19408.599609000001</v>
      </c>
      <c r="D616">
        <v>18860.371093999998</v>
      </c>
      <c r="E616">
        <v>19297.730468999998</v>
      </c>
      <c r="F616">
        <f t="shared" si="9"/>
        <v>19134.4853515</v>
      </c>
    </row>
    <row r="617" spans="1:6" x14ac:dyDescent="0.25">
      <c r="A617" s="2">
        <v>44812</v>
      </c>
      <c r="B617">
        <v>19297.347656000002</v>
      </c>
      <c r="C617">
        <v>19418.828125</v>
      </c>
      <c r="D617">
        <v>19196.421875</v>
      </c>
      <c r="E617">
        <v>19310.755859000001</v>
      </c>
      <c r="F617">
        <f t="shared" si="9"/>
        <v>19307.625</v>
      </c>
    </row>
    <row r="618" spans="1:6" x14ac:dyDescent="0.25">
      <c r="A618" s="2">
        <v>44813</v>
      </c>
      <c r="B618">
        <v>19309.0625</v>
      </c>
      <c r="C618">
        <v>21123.392577999999</v>
      </c>
      <c r="D618">
        <v>19285.066406000002</v>
      </c>
      <c r="E618">
        <v>21065.994140999999</v>
      </c>
      <c r="F618">
        <f t="shared" si="9"/>
        <v>20204.229491999999</v>
      </c>
    </row>
    <row r="619" spans="1:6" x14ac:dyDescent="0.25">
      <c r="A619" s="2">
        <v>44814</v>
      </c>
      <c r="B619">
        <v>21061.816406000002</v>
      </c>
      <c r="C619">
        <v>21435.525390999999</v>
      </c>
      <c r="D619">
        <v>20852.798827999999</v>
      </c>
      <c r="E619">
        <v>21356.978515999999</v>
      </c>
      <c r="F619">
        <f t="shared" si="9"/>
        <v>21144.162109500001</v>
      </c>
    </row>
    <row r="620" spans="1:6" x14ac:dyDescent="0.25">
      <c r="A620" s="2">
        <v>44815</v>
      </c>
      <c r="B620">
        <v>21355.013672000001</v>
      </c>
      <c r="C620">
        <v>21618.072265999999</v>
      </c>
      <c r="D620">
        <v>21087.466797000001</v>
      </c>
      <c r="E620">
        <v>21616.785156000002</v>
      </c>
      <c r="F620">
        <f t="shared" si="9"/>
        <v>21352.769531500002</v>
      </c>
    </row>
    <row r="621" spans="1:6" x14ac:dyDescent="0.25">
      <c r="A621" s="2">
        <v>44816</v>
      </c>
      <c r="B621">
        <v>21617.669922000001</v>
      </c>
      <c r="C621">
        <v>22140.179688</v>
      </c>
      <c r="D621">
        <v>21431.626952999999</v>
      </c>
      <c r="E621">
        <v>22084.777343999998</v>
      </c>
      <c r="F621">
        <f t="shared" si="9"/>
        <v>21785.903320500001</v>
      </c>
    </row>
    <row r="622" spans="1:6" x14ac:dyDescent="0.25">
      <c r="A622" s="2">
        <v>44817</v>
      </c>
      <c r="B622">
        <v>22085.796875</v>
      </c>
      <c r="C622">
        <v>22291.380859000001</v>
      </c>
      <c r="D622">
        <v>20126.269531000002</v>
      </c>
      <c r="E622">
        <v>20340.894531000002</v>
      </c>
      <c r="F622">
        <f t="shared" si="9"/>
        <v>21208.825195000001</v>
      </c>
    </row>
    <row r="623" spans="1:6" x14ac:dyDescent="0.25">
      <c r="A623" s="2">
        <v>44818</v>
      </c>
      <c r="B623">
        <v>20228.498047000001</v>
      </c>
      <c r="C623">
        <v>20493.400390999999</v>
      </c>
      <c r="D623">
        <v>19821.5625</v>
      </c>
      <c r="E623">
        <v>20277.402343999998</v>
      </c>
      <c r="F623">
        <f t="shared" si="9"/>
        <v>20157.481445500001</v>
      </c>
    </row>
    <row r="624" spans="1:6" x14ac:dyDescent="0.25">
      <c r="A624" s="2">
        <v>44819</v>
      </c>
      <c r="B624">
        <v>20278.605468999998</v>
      </c>
      <c r="C624">
        <v>20385.480468999998</v>
      </c>
      <c r="D624">
        <v>19641.564452999999</v>
      </c>
      <c r="E624">
        <v>19725.560547000001</v>
      </c>
      <c r="F624">
        <f t="shared" si="9"/>
        <v>20013.522461</v>
      </c>
    </row>
    <row r="625" spans="1:6" x14ac:dyDescent="0.25">
      <c r="A625" s="2">
        <v>44820</v>
      </c>
      <c r="B625">
        <v>19728.359375</v>
      </c>
      <c r="C625">
        <v>19931.375</v>
      </c>
      <c r="D625">
        <v>19388.628906000002</v>
      </c>
      <c r="E625">
        <v>19740.730468999998</v>
      </c>
      <c r="F625">
        <f t="shared" si="9"/>
        <v>19660.001952999999</v>
      </c>
    </row>
    <row r="626" spans="1:6" x14ac:dyDescent="0.25">
      <c r="A626" s="2">
        <v>44821</v>
      </c>
      <c r="B626">
        <v>19745.173827999999</v>
      </c>
      <c r="C626">
        <v>20130.029297000001</v>
      </c>
      <c r="D626">
        <v>19745.173827999999</v>
      </c>
      <c r="E626">
        <v>20095.130859000001</v>
      </c>
      <c r="F626">
        <f t="shared" si="9"/>
        <v>19937.6015625</v>
      </c>
    </row>
    <row r="627" spans="1:6" x14ac:dyDescent="0.25">
      <c r="A627" s="2">
        <v>44822</v>
      </c>
      <c r="B627">
        <v>20094.789063</v>
      </c>
      <c r="C627">
        <v>20094.789063</v>
      </c>
      <c r="D627">
        <v>19366.726563</v>
      </c>
      <c r="E627">
        <v>19376.414063</v>
      </c>
      <c r="F627">
        <f t="shared" si="9"/>
        <v>19730.757813</v>
      </c>
    </row>
    <row r="628" spans="1:6" x14ac:dyDescent="0.25">
      <c r="A628" s="2">
        <v>44823</v>
      </c>
      <c r="B628">
        <v>19375.482422000001</v>
      </c>
      <c r="C628">
        <v>19583.664063</v>
      </c>
      <c r="D628">
        <v>18436.146484000001</v>
      </c>
      <c r="E628">
        <v>19485.476563</v>
      </c>
      <c r="F628">
        <f t="shared" si="9"/>
        <v>19009.9052735</v>
      </c>
    </row>
    <row r="629" spans="1:6" x14ac:dyDescent="0.25">
      <c r="A629" s="2">
        <v>44824</v>
      </c>
      <c r="B629">
        <v>19486.935547000001</v>
      </c>
      <c r="C629">
        <v>19509.816406000002</v>
      </c>
      <c r="D629">
        <v>18884.794922000001</v>
      </c>
      <c r="E629">
        <v>18945.289063</v>
      </c>
      <c r="F629">
        <f t="shared" si="9"/>
        <v>19197.305664</v>
      </c>
    </row>
    <row r="630" spans="1:6" x14ac:dyDescent="0.25">
      <c r="A630" s="2">
        <v>44825</v>
      </c>
      <c r="B630">
        <v>18945.785156000002</v>
      </c>
      <c r="C630">
        <v>19916.292968999998</v>
      </c>
      <c r="D630">
        <v>18590.478515999999</v>
      </c>
      <c r="E630">
        <v>18865.097656000002</v>
      </c>
      <c r="F630">
        <f t="shared" si="9"/>
        <v>19253.385742499999</v>
      </c>
    </row>
    <row r="631" spans="1:6" x14ac:dyDescent="0.25">
      <c r="A631" s="2">
        <v>44826</v>
      </c>
      <c r="B631">
        <v>18852.128906000002</v>
      </c>
      <c r="C631">
        <v>19772.287109000001</v>
      </c>
      <c r="D631">
        <v>18761.455077999999</v>
      </c>
      <c r="E631">
        <v>19731.429688</v>
      </c>
      <c r="F631">
        <f t="shared" si="9"/>
        <v>19266.871093499998</v>
      </c>
    </row>
    <row r="632" spans="1:6" x14ac:dyDescent="0.25">
      <c r="A632" s="2">
        <v>44827</v>
      </c>
      <c r="B632">
        <v>19730.257813</v>
      </c>
      <c r="C632">
        <v>19809.197265999999</v>
      </c>
      <c r="D632">
        <v>19130.355468999998</v>
      </c>
      <c r="E632">
        <v>19910.898438</v>
      </c>
      <c r="F632">
        <f t="shared" si="9"/>
        <v>19469.776367499999</v>
      </c>
    </row>
    <row r="633" spans="1:6" x14ac:dyDescent="0.25">
      <c r="A633" s="2">
        <v>44828</v>
      </c>
      <c r="B633">
        <v>19910.230468999998</v>
      </c>
      <c r="C633">
        <v>19923.855468999998</v>
      </c>
      <c r="D633">
        <v>19465.40625</v>
      </c>
      <c r="E633">
        <v>19542.84375</v>
      </c>
      <c r="F633">
        <f t="shared" si="9"/>
        <v>19694.630859500001</v>
      </c>
    </row>
    <row r="634" spans="1:6" x14ac:dyDescent="0.25">
      <c r="A634" s="2">
        <v>44829</v>
      </c>
      <c r="B634">
        <v>19542.121093999998</v>
      </c>
      <c r="C634">
        <v>19746.890625</v>
      </c>
      <c r="D634">
        <v>19321.361327999999</v>
      </c>
      <c r="E634">
        <v>19412.433593999998</v>
      </c>
      <c r="F634">
        <f t="shared" si="9"/>
        <v>19534.1259765</v>
      </c>
    </row>
    <row r="635" spans="1:6" x14ac:dyDescent="0.25">
      <c r="A635" s="2">
        <v>44830</v>
      </c>
      <c r="B635">
        <v>19414.294922000001</v>
      </c>
      <c r="C635">
        <v>19895.716797000001</v>
      </c>
      <c r="D635">
        <v>19417.287109000001</v>
      </c>
      <c r="E635">
        <v>19982.449218999998</v>
      </c>
      <c r="F635">
        <f t="shared" si="9"/>
        <v>19656.501952999999</v>
      </c>
    </row>
    <row r="636" spans="1:6" x14ac:dyDescent="0.25">
      <c r="A636" s="2">
        <v>44831</v>
      </c>
      <c r="B636">
        <v>19981.583984000001</v>
      </c>
      <c r="C636">
        <v>21130.902343999998</v>
      </c>
      <c r="D636">
        <v>19736.34375</v>
      </c>
      <c r="E636">
        <v>19915.501952999999</v>
      </c>
      <c r="F636">
        <f t="shared" si="9"/>
        <v>20433.623047000001</v>
      </c>
    </row>
    <row r="637" spans="1:6" x14ac:dyDescent="0.25">
      <c r="A637" s="2">
        <v>44832</v>
      </c>
      <c r="B637">
        <v>19909.326172000001</v>
      </c>
      <c r="C637">
        <v>20217.232422000001</v>
      </c>
      <c r="D637">
        <v>19419.699218999998</v>
      </c>
      <c r="E637">
        <v>20014.087890999999</v>
      </c>
      <c r="F637">
        <f t="shared" si="9"/>
        <v>19818.465820500001</v>
      </c>
    </row>
    <row r="638" spans="1:6" x14ac:dyDescent="0.25">
      <c r="A638" s="2">
        <v>44833</v>
      </c>
      <c r="B638">
        <v>20015.179688</v>
      </c>
      <c r="C638">
        <v>20224.664063</v>
      </c>
      <c r="D638">
        <v>19460.669922000001</v>
      </c>
      <c r="E638">
        <v>19912.349609000001</v>
      </c>
      <c r="F638">
        <f t="shared" si="9"/>
        <v>19842.666992500002</v>
      </c>
    </row>
    <row r="639" spans="1:6" x14ac:dyDescent="0.25">
      <c r="A639" s="2">
        <v>44834</v>
      </c>
      <c r="B639">
        <v>19912.736327999999</v>
      </c>
      <c r="C639">
        <v>20503.761718999998</v>
      </c>
      <c r="D639">
        <v>19770.923827999999</v>
      </c>
      <c r="E639">
        <v>19824.3125</v>
      </c>
      <c r="F639">
        <f t="shared" si="9"/>
        <v>20137.3427735</v>
      </c>
    </row>
    <row r="640" spans="1:6" x14ac:dyDescent="0.25">
      <c r="A640" s="2">
        <v>44835</v>
      </c>
      <c r="B640">
        <v>19823.613281000002</v>
      </c>
      <c r="C640">
        <v>19864.472656000002</v>
      </c>
      <c r="D640">
        <v>19616.761718999998</v>
      </c>
      <c r="E640">
        <v>19699.398438</v>
      </c>
      <c r="F640">
        <f t="shared" si="9"/>
        <v>19740.6171875</v>
      </c>
    </row>
    <row r="641" spans="1:6" x14ac:dyDescent="0.25">
      <c r="A641" s="2">
        <v>44836</v>
      </c>
      <c r="B641">
        <v>19699.148438</v>
      </c>
      <c r="C641">
        <v>19758.78125</v>
      </c>
      <c r="D641">
        <v>19366.669922000001</v>
      </c>
      <c r="E641">
        <v>19441.177734000001</v>
      </c>
      <c r="F641">
        <f t="shared" si="9"/>
        <v>19562.725586</v>
      </c>
    </row>
    <row r="642" spans="1:6" x14ac:dyDescent="0.25">
      <c r="A642" s="2">
        <v>44837</v>
      </c>
      <c r="B642">
        <v>19441.136718999998</v>
      </c>
      <c r="C642">
        <v>19983.035156000002</v>
      </c>
      <c r="D642">
        <v>19439.347656000002</v>
      </c>
      <c r="E642">
        <v>19955.748047000001</v>
      </c>
      <c r="F642">
        <f t="shared" ref="F642:F705" si="10">(C642+D642)/2</f>
        <v>19711.191406000002</v>
      </c>
    </row>
    <row r="643" spans="1:6" x14ac:dyDescent="0.25">
      <c r="A643" s="2">
        <v>44838</v>
      </c>
      <c r="B643">
        <v>19955.753906000002</v>
      </c>
      <c r="C643">
        <v>20408.285156000002</v>
      </c>
      <c r="D643">
        <v>19902.173827999999</v>
      </c>
      <c r="E643">
        <v>20369.748047000001</v>
      </c>
      <c r="F643">
        <f t="shared" si="10"/>
        <v>20155.229491999999</v>
      </c>
    </row>
    <row r="644" spans="1:6" x14ac:dyDescent="0.25">
      <c r="A644" s="2">
        <v>44839</v>
      </c>
      <c r="B644">
        <v>20368.802734000001</v>
      </c>
      <c r="C644">
        <v>20377.84375</v>
      </c>
      <c r="D644">
        <v>20091.798827999999</v>
      </c>
      <c r="E644">
        <v>20339.480468999998</v>
      </c>
      <c r="F644">
        <f t="shared" si="10"/>
        <v>20234.821289</v>
      </c>
    </row>
    <row r="645" spans="1:6" x14ac:dyDescent="0.25">
      <c r="A645" s="2">
        <v>44840</v>
      </c>
      <c r="B645">
        <v>20339.806640999999</v>
      </c>
      <c r="C645">
        <v>20584.394531000002</v>
      </c>
      <c r="D645">
        <v>20323.841797000001</v>
      </c>
      <c r="E645">
        <v>20384.904297000001</v>
      </c>
      <c r="F645">
        <f t="shared" si="10"/>
        <v>20454.118164</v>
      </c>
    </row>
    <row r="646" spans="1:6" x14ac:dyDescent="0.25">
      <c r="A646" s="2">
        <v>44841</v>
      </c>
      <c r="B646">
        <v>20387.066406000002</v>
      </c>
      <c r="C646">
        <v>20428.861327999999</v>
      </c>
      <c r="D646">
        <v>19867.556640999999</v>
      </c>
      <c r="E646">
        <v>20070.548827999999</v>
      </c>
      <c r="F646">
        <f t="shared" si="10"/>
        <v>20148.208984500001</v>
      </c>
    </row>
    <row r="647" spans="1:6" x14ac:dyDescent="0.25">
      <c r="A647" s="2">
        <v>44842</v>
      </c>
      <c r="B647">
        <v>20070.013672000001</v>
      </c>
      <c r="C647">
        <v>20126.863281000002</v>
      </c>
      <c r="D647">
        <v>19804.421875</v>
      </c>
      <c r="E647">
        <v>19924.640625</v>
      </c>
      <c r="F647">
        <f t="shared" si="10"/>
        <v>19965.642577999999</v>
      </c>
    </row>
    <row r="648" spans="1:6" x14ac:dyDescent="0.25">
      <c r="A648" s="2">
        <v>44843</v>
      </c>
      <c r="B648">
        <v>19925.576172000001</v>
      </c>
      <c r="C648">
        <v>20053.908202999999</v>
      </c>
      <c r="D648">
        <v>19855.570313</v>
      </c>
      <c r="E648">
        <v>19975.679688</v>
      </c>
      <c r="F648">
        <f t="shared" si="10"/>
        <v>19954.739258000001</v>
      </c>
    </row>
    <row r="649" spans="1:6" x14ac:dyDescent="0.25">
      <c r="A649" s="2">
        <v>44844</v>
      </c>
      <c r="B649">
        <v>19975.669922000001</v>
      </c>
      <c r="C649">
        <v>20015.492188</v>
      </c>
      <c r="D649">
        <v>19685.085938</v>
      </c>
      <c r="E649">
        <v>19710.349609000001</v>
      </c>
      <c r="F649">
        <f t="shared" si="10"/>
        <v>19850.289063</v>
      </c>
    </row>
    <row r="650" spans="1:6" x14ac:dyDescent="0.25">
      <c r="A650" s="2">
        <v>44845</v>
      </c>
      <c r="B650">
        <v>19707.791015999999</v>
      </c>
      <c r="C650">
        <v>19779.984375</v>
      </c>
      <c r="D650">
        <v>19518.183593999998</v>
      </c>
      <c r="E650">
        <v>19639.001952999999</v>
      </c>
      <c r="F650">
        <f t="shared" si="10"/>
        <v>19649.083984500001</v>
      </c>
    </row>
    <row r="651" spans="1:6" x14ac:dyDescent="0.25">
      <c r="A651" s="2">
        <v>44846</v>
      </c>
      <c r="B651">
        <v>19640.267577999999</v>
      </c>
      <c r="C651">
        <v>19777.720702999999</v>
      </c>
      <c r="D651">
        <v>19629.386718999998</v>
      </c>
      <c r="E651">
        <v>19739.679688</v>
      </c>
      <c r="F651">
        <f t="shared" si="10"/>
        <v>19703.553711</v>
      </c>
    </row>
    <row r="652" spans="1:6" x14ac:dyDescent="0.25">
      <c r="A652" s="2">
        <v>44847</v>
      </c>
      <c r="B652">
        <v>19739.185547000001</v>
      </c>
      <c r="C652">
        <v>19898.964843999998</v>
      </c>
      <c r="D652">
        <v>18991.757813</v>
      </c>
      <c r="E652">
        <v>19844.625</v>
      </c>
      <c r="F652">
        <f t="shared" si="10"/>
        <v>19445.361328499999</v>
      </c>
    </row>
    <row r="653" spans="1:6" x14ac:dyDescent="0.25">
      <c r="A653" s="2">
        <v>44848</v>
      </c>
      <c r="B653">
        <v>19844.246093999998</v>
      </c>
      <c r="C653">
        <v>20295.064452999999</v>
      </c>
      <c r="D653">
        <v>19663.025390999999</v>
      </c>
      <c r="E653">
        <v>19735.287109000001</v>
      </c>
      <c r="F653">
        <f t="shared" si="10"/>
        <v>19979.044922000001</v>
      </c>
    </row>
    <row r="654" spans="1:6" x14ac:dyDescent="0.25">
      <c r="A654" s="2">
        <v>44849</v>
      </c>
      <c r="B654">
        <v>19735.0625</v>
      </c>
      <c r="C654">
        <v>19762.943359000001</v>
      </c>
      <c r="D654">
        <v>19564.113281000002</v>
      </c>
      <c r="E654">
        <v>19613.884765999999</v>
      </c>
      <c r="F654">
        <f t="shared" si="10"/>
        <v>19663.528320000001</v>
      </c>
    </row>
    <row r="655" spans="1:6" x14ac:dyDescent="0.25">
      <c r="A655" s="2">
        <v>44850</v>
      </c>
      <c r="B655">
        <v>19615.199218999998</v>
      </c>
      <c r="C655">
        <v>19917.214843999998</v>
      </c>
      <c r="D655">
        <v>19615.199218999998</v>
      </c>
      <c r="E655">
        <v>19782.628906000002</v>
      </c>
      <c r="F655">
        <f t="shared" si="10"/>
        <v>19766.207031499998</v>
      </c>
    </row>
    <row r="656" spans="1:6" x14ac:dyDescent="0.25">
      <c r="A656" s="2">
        <v>44851</v>
      </c>
      <c r="B656">
        <v>19783.109375</v>
      </c>
      <c r="C656">
        <v>20058.757813</v>
      </c>
      <c r="D656">
        <v>19695.789063</v>
      </c>
      <c r="E656">
        <v>19860.890625</v>
      </c>
      <c r="F656">
        <f t="shared" si="10"/>
        <v>19877.273438</v>
      </c>
    </row>
    <row r="657" spans="1:6" x14ac:dyDescent="0.25">
      <c r="A657" s="2">
        <v>44852</v>
      </c>
      <c r="B657">
        <v>19860.595702999999</v>
      </c>
      <c r="C657">
        <v>19928.232422000001</v>
      </c>
      <c r="D657">
        <v>19441.207031000002</v>
      </c>
      <c r="E657">
        <v>19603.666015999999</v>
      </c>
      <c r="F657">
        <f t="shared" si="10"/>
        <v>19684.7197265</v>
      </c>
    </row>
    <row r="658" spans="1:6" x14ac:dyDescent="0.25">
      <c r="A658" s="2">
        <v>44853</v>
      </c>
      <c r="B658">
        <v>19604.285156000002</v>
      </c>
      <c r="C658">
        <v>19620.416015999999</v>
      </c>
      <c r="D658">
        <v>19586.103515999999</v>
      </c>
      <c r="E658">
        <v>19598.539063</v>
      </c>
      <c r="F658">
        <f t="shared" si="10"/>
        <v>19603.259765999999</v>
      </c>
    </row>
    <row r="659" spans="1:6" x14ac:dyDescent="0.25">
      <c r="A659" s="2">
        <v>44854</v>
      </c>
      <c r="B659">
        <v>19597.054688</v>
      </c>
      <c r="C659">
        <v>19631.408202999999</v>
      </c>
      <c r="D659">
        <v>19433.962890999999</v>
      </c>
      <c r="E659">
        <v>19484.068359000001</v>
      </c>
      <c r="F659">
        <f t="shared" si="10"/>
        <v>19532.685547000001</v>
      </c>
    </row>
    <row r="660" spans="1:6" x14ac:dyDescent="0.25">
      <c r="A660" s="2">
        <v>44855</v>
      </c>
      <c r="B660">
        <v>19483.519531000002</v>
      </c>
      <c r="C660">
        <v>19505.035156000002</v>
      </c>
      <c r="D660">
        <v>19323.474609000001</v>
      </c>
      <c r="E660">
        <v>19443.509765999999</v>
      </c>
      <c r="F660">
        <f t="shared" si="10"/>
        <v>19414.254882500001</v>
      </c>
    </row>
    <row r="661" spans="1:6" x14ac:dyDescent="0.25">
      <c r="A661" s="2">
        <v>44856</v>
      </c>
      <c r="B661">
        <v>19443.419922000001</v>
      </c>
      <c r="C661">
        <v>19525.625</v>
      </c>
      <c r="D661">
        <v>19402.714843999998</v>
      </c>
      <c r="E661">
        <v>19485.171875</v>
      </c>
      <c r="F661">
        <f t="shared" si="10"/>
        <v>19464.169922000001</v>
      </c>
    </row>
    <row r="662" spans="1:6" x14ac:dyDescent="0.25">
      <c r="A662" s="2">
        <v>44857</v>
      </c>
      <c r="B662">
        <v>19484.710938</v>
      </c>
      <c r="C662">
        <v>19933.865234000001</v>
      </c>
      <c r="D662">
        <v>19399.96875</v>
      </c>
      <c r="E662">
        <v>19839.810547000001</v>
      </c>
      <c r="F662">
        <f t="shared" si="10"/>
        <v>19666.916991999999</v>
      </c>
    </row>
    <row r="663" spans="1:6" x14ac:dyDescent="0.25">
      <c r="A663" s="2">
        <v>44858</v>
      </c>
      <c r="B663">
        <v>19840.583984000001</v>
      </c>
      <c r="C663">
        <v>19888.447265999999</v>
      </c>
      <c r="D663">
        <v>19460.154297000001</v>
      </c>
      <c r="E663">
        <v>19572.322265999999</v>
      </c>
      <c r="F663">
        <f t="shared" si="10"/>
        <v>19674.300781500002</v>
      </c>
    </row>
    <row r="664" spans="1:6" x14ac:dyDescent="0.25">
      <c r="A664" s="2">
        <v>44859</v>
      </c>
      <c r="B664">
        <v>19571.707031000002</v>
      </c>
      <c r="C664">
        <v>20418.166015999999</v>
      </c>
      <c r="D664">
        <v>19516.314452999999</v>
      </c>
      <c r="E664">
        <v>20170.089843999998</v>
      </c>
      <c r="F664">
        <f t="shared" si="10"/>
        <v>19967.240234500001</v>
      </c>
    </row>
    <row r="665" spans="1:6" x14ac:dyDescent="0.25">
      <c r="A665" s="2">
        <v>44860</v>
      </c>
      <c r="B665">
        <v>20166.457031000002</v>
      </c>
      <c r="C665">
        <v>20804.611327999999</v>
      </c>
      <c r="D665">
        <v>20164.111327999999</v>
      </c>
      <c r="E665">
        <v>20577.941406000002</v>
      </c>
      <c r="F665">
        <f t="shared" si="10"/>
        <v>20484.361327999999</v>
      </c>
    </row>
    <row r="666" spans="1:6" x14ac:dyDescent="0.25">
      <c r="A666" s="2">
        <v>44861</v>
      </c>
      <c r="B666">
        <v>20580.28125</v>
      </c>
      <c r="C666">
        <v>20681.226563</v>
      </c>
      <c r="D666">
        <v>20317.232422000001</v>
      </c>
      <c r="E666">
        <v>20353.023438</v>
      </c>
      <c r="F666">
        <f t="shared" si="10"/>
        <v>20499.229492500002</v>
      </c>
    </row>
    <row r="667" spans="1:6" x14ac:dyDescent="0.25">
      <c r="A667" s="2">
        <v>44862</v>
      </c>
      <c r="B667">
        <v>20355.150390999999</v>
      </c>
      <c r="C667">
        <v>20853.308593999998</v>
      </c>
      <c r="D667">
        <v>20212.369140999999</v>
      </c>
      <c r="E667">
        <v>20667.621093999998</v>
      </c>
      <c r="F667">
        <f t="shared" si="10"/>
        <v>20532.838867499999</v>
      </c>
    </row>
    <row r="668" spans="1:6" x14ac:dyDescent="0.25">
      <c r="A668" s="2">
        <v>44863</v>
      </c>
      <c r="B668">
        <v>20667.371093999998</v>
      </c>
      <c r="C668">
        <v>21062.042968999998</v>
      </c>
      <c r="D668">
        <v>20638.652343999998</v>
      </c>
      <c r="E668">
        <v>20891.527343999998</v>
      </c>
      <c r="F668">
        <f t="shared" si="10"/>
        <v>20850.347656499998</v>
      </c>
    </row>
    <row r="669" spans="1:6" x14ac:dyDescent="0.25">
      <c r="A669" s="2">
        <v>44864</v>
      </c>
      <c r="B669">
        <v>20891.033202999999</v>
      </c>
      <c r="C669">
        <v>20990.404297000001</v>
      </c>
      <c r="D669">
        <v>20642.824218999998</v>
      </c>
      <c r="E669">
        <v>20729.804688</v>
      </c>
      <c r="F669">
        <f t="shared" si="10"/>
        <v>20816.614258000001</v>
      </c>
    </row>
    <row r="670" spans="1:6" x14ac:dyDescent="0.25">
      <c r="A670" s="2">
        <v>44865</v>
      </c>
      <c r="B670">
        <v>20727.888672000001</v>
      </c>
      <c r="C670">
        <v>20932.070313</v>
      </c>
      <c r="D670">
        <v>20524.050781000002</v>
      </c>
      <c r="E670">
        <v>20732.398438</v>
      </c>
      <c r="F670">
        <f t="shared" si="10"/>
        <v>20728.060547000001</v>
      </c>
    </row>
    <row r="671" spans="1:6" x14ac:dyDescent="0.25">
      <c r="A671" s="2">
        <v>44866</v>
      </c>
      <c r="B671">
        <v>20731.511718999998</v>
      </c>
      <c r="C671">
        <v>20795.619140999999</v>
      </c>
      <c r="D671">
        <v>20557.275390999999</v>
      </c>
      <c r="E671">
        <v>20739.085938</v>
      </c>
      <c r="F671">
        <f t="shared" si="10"/>
        <v>20676.447265999999</v>
      </c>
    </row>
    <row r="672" spans="1:6" x14ac:dyDescent="0.25">
      <c r="A672" s="2">
        <v>44867</v>
      </c>
      <c r="B672">
        <v>20736.744140999999</v>
      </c>
      <c r="C672">
        <v>20820.451172000001</v>
      </c>
      <c r="D672">
        <v>20464.150390999999</v>
      </c>
      <c r="E672">
        <v>20541.525390999999</v>
      </c>
      <c r="F672">
        <f t="shared" si="10"/>
        <v>20642.300781500002</v>
      </c>
    </row>
    <row r="673" spans="1:6" x14ac:dyDescent="0.25">
      <c r="A673" s="2">
        <v>44868</v>
      </c>
      <c r="B673">
        <v>20544.771484000001</v>
      </c>
      <c r="C673">
        <v>20741.554688</v>
      </c>
      <c r="D673">
        <v>20610.130859000001</v>
      </c>
      <c r="E673">
        <v>20729.242188</v>
      </c>
      <c r="F673">
        <f t="shared" si="10"/>
        <v>20675.8427735</v>
      </c>
    </row>
    <row r="674" spans="1:6" x14ac:dyDescent="0.25">
      <c r="A674" s="2">
        <v>44869</v>
      </c>
      <c r="B674">
        <v>20727.994140999999</v>
      </c>
      <c r="C674">
        <v>21374.083984000001</v>
      </c>
      <c r="D674">
        <v>20690.943359000001</v>
      </c>
      <c r="E674">
        <v>21184.300781000002</v>
      </c>
      <c r="F674">
        <f t="shared" si="10"/>
        <v>21032.513671500001</v>
      </c>
    </row>
    <row r="675" spans="1:6" x14ac:dyDescent="0.25">
      <c r="A675" s="2">
        <v>44870</v>
      </c>
      <c r="B675">
        <v>21181.898438</v>
      </c>
      <c r="C675">
        <v>21482.273438</v>
      </c>
      <c r="D675">
        <v>21134.619140999999</v>
      </c>
      <c r="E675">
        <v>21317.808593999998</v>
      </c>
      <c r="F675">
        <f t="shared" si="10"/>
        <v>21308.4462895</v>
      </c>
    </row>
    <row r="676" spans="1:6" x14ac:dyDescent="0.25">
      <c r="A676" s="2">
        <v>44871</v>
      </c>
      <c r="B676">
        <v>21320.177734000001</v>
      </c>
      <c r="C676">
        <v>21380.595702999999</v>
      </c>
      <c r="D676">
        <v>21070.984375</v>
      </c>
      <c r="E676">
        <v>21077.324218999998</v>
      </c>
      <c r="F676">
        <f t="shared" si="10"/>
        <v>21225.790039</v>
      </c>
    </row>
    <row r="677" spans="1:6" x14ac:dyDescent="0.25">
      <c r="A677" s="2">
        <v>44872</v>
      </c>
      <c r="B677">
        <v>21075.445313</v>
      </c>
      <c r="C677">
        <v>21195.945313</v>
      </c>
      <c r="D677">
        <v>20450.919922000001</v>
      </c>
      <c r="E677">
        <v>20566.699218999998</v>
      </c>
      <c r="F677">
        <f t="shared" si="10"/>
        <v>20823.432617500002</v>
      </c>
    </row>
    <row r="678" spans="1:6" x14ac:dyDescent="0.25">
      <c r="A678" s="2">
        <v>44873</v>
      </c>
      <c r="B678">
        <v>20564.560547000001</v>
      </c>
      <c r="C678">
        <v>20635.365234000001</v>
      </c>
      <c r="D678">
        <v>17499.066406000002</v>
      </c>
      <c r="E678">
        <v>18392.849609000001</v>
      </c>
      <c r="F678">
        <f t="shared" si="10"/>
        <v>19067.215820000001</v>
      </c>
    </row>
    <row r="679" spans="1:6" x14ac:dyDescent="0.25">
      <c r="A679" s="2">
        <v>44874</v>
      </c>
      <c r="B679">
        <v>18395.318359000001</v>
      </c>
      <c r="C679">
        <v>18456.923827999999</v>
      </c>
      <c r="D679">
        <v>15661.395508</v>
      </c>
      <c r="E679">
        <v>15849.860352</v>
      </c>
      <c r="F679">
        <f t="shared" si="10"/>
        <v>17059.159668</v>
      </c>
    </row>
    <row r="680" spans="1:6" x14ac:dyDescent="0.25">
      <c r="A680" s="2">
        <v>44875</v>
      </c>
      <c r="B680">
        <v>15852.233398</v>
      </c>
      <c r="C680">
        <v>17705.773438</v>
      </c>
      <c r="D680">
        <v>15809.522461</v>
      </c>
      <c r="E680">
        <v>17255.771484000001</v>
      </c>
      <c r="F680">
        <f t="shared" si="10"/>
        <v>16757.647949500002</v>
      </c>
    </row>
    <row r="681" spans="1:6" x14ac:dyDescent="0.25">
      <c r="A681" s="2">
        <v>44876</v>
      </c>
      <c r="B681">
        <v>17252.318359000001</v>
      </c>
      <c r="C681">
        <v>17331.992188</v>
      </c>
      <c r="D681">
        <v>16080.84375</v>
      </c>
      <c r="E681">
        <v>16424.142577999999</v>
      </c>
      <c r="F681">
        <f t="shared" si="10"/>
        <v>16706.417969000002</v>
      </c>
    </row>
    <row r="682" spans="1:6" x14ac:dyDescent="0.25">
      <c r="A682" s="2">
        <v>44877</v>
      </c>
      <c r="B682">
        <v>16426.630859000001</v>
      </c>
      <c r="C682">
        <v>16455.363281000002</v>
      </c>
      <c r="D682">
        <v>16053.459961</v>
      </c>
      <c r="E682">
        <v>16213.078125</v>
      </c>
      <c r="F682">
        <f t="shared" si="10"/>
        <v>16254.411621000001</v>
      </c>
    </row>
    <row r="683" spans="1:6" x14ac:dyDescent="0.25">
      <c r="A683" s="2">
        <v>44878</v>
      </c>
      <c r="B683">
        <v>16213.596680000001</v>
      </c>
      <c r="C683">
        <v>16330.417969</v>
      </c>
      <c r="D683">
        <v>15796.938477</v>
      </c>
      <c r="E683">
        <v>15835.814453000001</v>
      </c>
      <c r="F683">
        <f t="shared" si="10"/>
        <v>16063.678222999999</v>
      </c>
    </row>
    <row r="684" spans="1:6" x14ac:dyDescent="0.25">
      <c r="A684" s="2">
        <v>44879</v>
      </c>
      <c r="B684">
        <v>15834.519531</v>
      </c>
      <c r="C684">
        <v>16582.339843999998</v>
      </c>
      <c r="D684">
        <v>15410.023438</v>
      </c>
      <c r="E684">
        <v>16103.035156</v>
      </c>
      <c r="F684">
        <f t="shared" si="10"/>
        <v>15996.181640999999</v>
      </c>
    </row>
    <row r="685" spans="1:6" x14ac:dyDescent="0.25">
      <c r="A685" s="2">
        <v>44880</v>
      </c>
      <c r="B685">
        <v>16102.342773</v>
      </c>
      <c r="C685">
        <v>16423.699218999998</v>
      </c>
      <c r="D685">
        <v>16029.814453000001</v>
      </c>
      <c r="E685">
        <v>16301.791015999999</v>
      </c>
      <c r="F685">
        <f t="shared" si="10"/>
        <v>16226.756836</v>
      </c>
    </row>
    <row r="686" spans="1:6" x14ac:dyDescent="0.25">
      <c r="A686" s="2">
        <v>44881</v>
      </c>
      <c r="B686">
        <v>16301.527344</v>
      </c>
      <c r="C686">
        <v>16369.059569999999</v>
      </c>
      <c r="D686">
        <v>15789.336914</v>
      </c>
      <c r="E686">
        <v>16038.634765999999</v>
      </c>
      <c r="F686">
        <f t="shared" si="10"/>
        <v>16079.198241999999</v>
      </c>
    </row>
    <row r="687" spans="1:6" x14ac:dyDescent="0.25">
      <c r="A687" s="2">
        <v>44882</v>
      </c>
      <c r="B687">
        <v>16039.583984000001</v>
      </c>
      <c r="C687">
        <v>16101.672852</v>
      </c>
      <c r="D687">
        <v>15869.745117</v>
      </c>
      <c r="E687">
        <v>16106.125</v>
      </c>
      <c r="F687">
        <f t="shared" si="10"/>
        <v>15985.708984500001</v>
      </c>
    </row>
    <row r="688" spans="1:6" x14ac:dyDescent="0.25">
      <c r="A688" s="2">
        <v>44883</v>
      </c>
      <c r="B688">
        <v>16106.504883</v>
      </c>
      <c r="C688">
        <v>16340.963867</v>
      </c>
      <c r="D688">
        <v>16029.243164</v>
      </c>
      <c r="E688">
        <v>16141.691406</v>
      </c>
      <c r="F688">
        <f t="shared" si="10"/>
        <v>16185.103515499999</v>
      </c>
    </row>
    <row r="689" spans="1:6" x14ac:dyDescent="0.25">
      <c r="A689" s="2">
        <v>44884</v>
      </c>
      <c r="B689">
        <v>16140.185546999999</v>
      </c>
      <c r="C689">
        <v>16236.895508</v>
      </c>
      <c r="D689">
        <v>16017.025390999999</v>
      </c>
      <c r="E689">
        <v>16153.449219</v>
      </c>
      <c r="F689">
        <f t="shared" si="10"/>
        <v>16126.960449499999</v>
      </c>
    </row>
    <row r="690" spans="1:6" x14ac:dyDescent="0.25">
      <c r="A690" s="2">
        <v>44885</v>
      </c>
      <c r="B690">
        <v>16154.775390999999</v>
      </c>
      <c r="C690">
        <v>16187.504883</v>
      </c>
      <c r="D690">
        <v>15737.996094</v>
      </c>
      <c r="E690">
        <v>15770.038086</v>
      </c>
      <c r="F690">
        <f t="shared" si="10"/>
        <v>15962.7504885</v>
      </c>
    </row>
    <row r="691" spans="1:6" x14ac:dyDescent="0.25">
      <c r="A691" s="2">
        <v>44886</v>
      </c>
      <c r="B691">
        <v>15769.448242</v>
      </c>
      <c r="C691">
        <v>15769.448242</v>
      </c>
      <c r="D691">
        <v>15234.934569999999</v>
      </c>
      <c r="E691">
        <v>15408.910156</v>
      </c>
      <c r="F691">
        <f t="shared" si="10"/>
        <v>15502.191406</v>
      </c>
    </row>
    <row r="692" spans="1:6" x14ac:dyDescent="0.25">
      <c r="A692" s="2">
        <v>44887</v>
      </c>
      <c r="B692">
        <v>15404.046875</v>
      </c>
      <c r="C692">
        <v>15811.793944999999</v>
      </c>
      <c r="D692">
        <v>15273.316406</v>
      </c>
      <c r="E692">
        <v>15701.486328000001</v>
      </c>
      <c r="F692">
        <f t="shared" si="10"/>
        <v>15542.5551755</v>
      </c>
    </row>
    <row r="693" spans="1:6" x14ac:dyDescent="0.25">
      <c r="A693" s="2">
        <v>44888</v>
      </c>
      <c r="B693">
        <v>15707.129883</v>
      </c>
      <c r="C693">
        <v>16013.544921999999</v>
      </c>
      <c r="D693">
        <v>15683.867188</v>
      </c>
      <c r="E693">
        <v>15944.168944999999</v>
      </c>
      <c r="F693">
        <f t="shared" si="10"/>
        <v>15848.706054999999</v>
      </c>
    </row>
    <row r="694" spans="1:6" x14ac:dyDescent="0.25">
      <c r="A694" s="2">
        <v>44889</v>
      </c>
      <c r="B694">
        <v>15945.0625</v>
      </c>
      <c r="C694">
        <v>16096.625</v>
      </c>
      <c r="D694">
        <v>15832.670898</v>
      </c>
      <c r="E694">
        <v>15953.935546999999</v>
      </c>
      <c r="F694">
        <f t="shared" si="10"/>
        <v>15964.647949</v>
      </c>
    </row>
    <row r="695" spans="1:6" x14ac:dyDescent="0.25">
      <c r="A695" s="2">
        <v>44890</v>
      </c>
      <c r="B695">
        <v>15951.826171999999</v>
      </c>
      <c r="C695">
        <v>15952.632813</v>
      </c>
      <c r="D695">
        <v>15741.800781</v>
      </c>
      <c r="E695">
        <v>15865.791992</v>
      </c>
      <c r="F695">
        <f t="shared" si="10"/>
        <v>15847.216797000001</v>
      </c>
    </row>
    <row r="696" spans="1:6" x14ac:dyDescent="0.25">
      <c r="A696" s="2">
        <v>44891</v>
      </c>
      <c r="B696">
        <v>15865.538086</v>
      </c>
      <c r="C696">
        <v>16003.521484000001</v>
      </c>
      <c r="D696">
        <v>15762.862305000001</v>
      </c>
      <c r="E696">
        <v>15809.002930000001</v>
      </c>
      <c r="F696">
        <f t="shared" si="10"/>
        <v>15883.1918945</v>
      </c>
    </row>
    <row r="697" spans="1:6" x14ac:dyDescent="0.25">
      <c r="A697" s="2">
        <v>44892</v>
      </c>
      <c r="B697">
        <v>15808.621094</v>
      </c>
      <c r="C697">
        <v>15989.207031</v>
      </c>
      <c r="D697">
        <v>15855.138671999999</v>
      </c>
      <c r="E697">
        <v>15862.076171999999</v>
      </c>
      <c r="F697">
        <f t="shared" si="10"/>
        <v>15922.1728515</v>
      </c>
    </row>
    <row r="698" spans="1:6" x14ac:dyDescent="0.25">
      <c r="A698" s="2">
        <v>44893</v>
      </c>
      <c r="B698">
        <v>15857.827148</v>
      </c>
      <c r="C698">
        <v>15875.421875</v>
      </c>
      <c r="D698">
        <v>15460.833984000001</v>
      </c>
      <c r="E698">
        <v>15678.680664</v>
      </c>
      <c r="F698">
        <f t="shared" si="10"/>
        <v>15668.1279295</v>
      </c>
    </row>
    <row r="699" spans="1:6" x14ac:dyDescent="0.25">
      <c r="A699" s="2">
        <v>44894</v>
      </c>
      <c r="B699">
        <v>15678.987305000001</v>
      </c>
      <c r="C699">
        <v>15928.067383</v>
      </c>
      <c r="D699">
        <v>15593.771484000001</v>
      </c>
      <c r="E699">
        <v>15928.907227</v>
      </c>
      <c r="F699">
        <f t="shared" si="10"/>
        <v>15760.919433499999</v>
      </c>
    </row>
    <row r="700" spans="1:6" x14ac:dyDescent="0.25">
      <c r="A700" s="2">
        <v>44895</v>
      </c>
      <c r="B700">
        <v>15929.385742</v>
      </c>
      <c r="C700">
        <v>16487.519531000002</v>
      </c>
      <c r="D700">
        <v>15929.385742</v>
      </c>
      <c r="E700">
        <v>16471.539063</v>
      </c>
      <c r="F700">
        <f t="shared" si="10"/>
        <v>16208.452636500002</v>
      </c>
    </row>
    <row r="701" spans="1:6" x14ac:dyDescent="0.25">
      <c r="A701" s="2">
        <v>44896</v>
      </c>
      <c r="B701">
        <v>16470.998047000001</v>
      </c>
      <c r="C701">
        <v>16385.826172000001</v>
      </c>
      <c r="D701">
        <v>16049.254883</v>
      </c>
      <c r="E701">
        <v>16116.961914</v>
      </c>
      <c r="F701">
        <f t="shared" si="10"/>
        <v>16217.540527500001</v>
      </c>
    </row>
    <row r="702" spans="1:6" x14ac:dyDescent="0.25">
      <c r="A702" s="2">
        <v>44897</v>
      </c>
      <c r="B702">
        <v>16118.433594</v>
      </c>
      <c r="C702">
        <v>16218.266602</v>
      </c>
      <c r="D702">
        <v>16131.018555000001</v>
      </c>
      <c r="E702">
        <v>16218.266602</v>
      </c>
      <c r="F702">
        <f t="shared" si="10"/>
        <v>16174.642578499999</v>
      </c>
    </row>
    <row r="703" spans="1:6" x14ac:dyDescent="0.25">
      <c r="A703" s="2">
        <v>44898</v>
      </c>
      <c r="B703">
        <v>16219.631836</v>
      </c>
      <c r="C703">
        <v>16244.251953000001</v>
      </c>
      <c r="D703">
        <v>16026.710938</v>
      </c>
      <c r="E703">
        <v>16045.78125</v>
      </c>
      <c r="F703">
        <f t="shared" si="10"/>
        <v>16135.481445500001</v>
      </c>
    </row>
    <row r="704" spans="1:6" x14ac:dyDescent="0.25">
      <c r="A704" s="2">
        <v>44899</v>
      </c>
      <c r="B704">
        <v>16045.71875</v>
      </c>
      <c r="C704">
        <v>16281.863281</v>
      </c>
      <c r="D704">
        <v>16041.229492</v>
      </c>
      <c r="E704">
        <v>16247.135742</v>
      </c>
      <c r="F704">
        <f t="shared" si="10"/>
        <v>16161.5463865</v>
      </c>
    </row>
    <row r="705" spans="1:6" x14ac:dyDescent="0.25">
      <c r="A705" s="2">
        <v>44900</v>
      </c>
      <c r="B705">
        <v>16245.625977</v>
      </c>
      <c r="C705">
        <v>16424.753906000002</v>
      </c>
      <c r="D705">
        <v>16136.502930000001</v>
      </c>
      <c r="E705">
        <v>16171.797852</v>
      </c>
      <c r="F705">
        <f t="shared" si="10"/>
        <v>16280.628418</v>
      </c>
    </row>
    <row r="706" spans="1:6" x14ac:dyDescent="0.25">
      <c r="A706" s="2">
        <v>44901</v>
      </c>
      <c r="B706">
        <v>16172.191406</v>
      </c>
      <c r="C706">
        <v>16330.746094</v>
      </c>
      <c r="D706">
        <v>16182.046875</v>
      </c>
      <c r="E706">
        <v>16326.098633</v>
      </c>
      <c r="F706">
        <f t="shared" ref="F706:F769" si="11">(C706+D706)/2</f>
        <v>16256.396484500001</v>
      </c>
    </row>
    <row r="707" spans="1:6" x14ac:dyDescent="0.25">
      <c r="A707" s="2">
        <v>44902</v>
      </c>
      <c r="B707">
        <v>16326.100586</v>
      </c>
      <c r="C707">
        <v>16359.901367</v>
      </c>
      <c r="D707">
        <v>16019.413086</v>
      </c>
      <c r="E707">
        <v>16027.472656</v>
      </c>
      <c r="F707">
        <f t="shared" si="11"/>
        <v>16189.6572265</v>
      </c>
    </row>
    <row r="708" spans="1:6" x14ac:dyDescent="0.25">
      <c r="A708" s="2">
        <v>44903</v>
      </c>
      <c r="B708">
        <v>16026.732421999999</v>
      </c>
      <c r="C708">
        <v>16356.066406</v>
      </c>
      <c r="D708">
        <v>15977.717773</v>
      </c>
      <c r="E708">
        <v>16326.217773</v>
      </c>
      <c r="F708">
        <f t="shared" si="11"/>
        <v>16166.892089500001</v>
      </c>
    </row>
    <row r="709" spans="1:6" x14ac:dyDescent="0.25">
      <c r="A709" s="2">
        <v>44904</v>
      </c>
      <c r="B709">
        <v>16324.961914</v>
      </c>
      <c r="C709">
        <v>16367.995117</v>
      </c>
      <c r="D709">
        <v>16236.149414</v>
      </c>
      <c r="E709">
        <v>16244.917969</v>
      </c>
      <c r="F709">
        <f t="shared" si="11"/>
        <v>16302.072265499999</v>
      </c>
    </row>
    <row r="710" spans="1:6" x14ac:dyDescent="0.25">
      <c r="A710" s="2">
        <v>44905</v>
      </c>
      <c r="B710">
        <v>16245.931640999999</v>
      </c>
      <c r="C710">
        <v>16332.431640999999</v>
      </c>
      <c r="D710">
        <v>16241.229492</v>
      </c>
      <c r="E710">
        <v>16248.855469</v>
      </c>
      <c r="F710">
        <f t="shared" si="11"/>
        <v>16286.830566500001</v>
      </c>
    </row>
    <row r="711" spans="1:6" x14ac:dyDescent="0.25">
      <c r="A711" s="2">
        <v>44906</v>
      </c>
      <c r="B711">
        <v>16249.791992</v>
      </c>
      <c r="C711">
        <v>16376.317383</v>
      </c>
      <c r="D711">
        <v>16243.125977</v>
      </c>
      <c r="E711">
        <v>16257.107421999999</v>
      </c>
      <c r="F711">
        <f t="shared" si="11"/>
        <v>16309.721679999999</v>
      </c>
    </row>
    <row r="712" spans="1:6" x14ac:dyDescent="0.25">
      <c r="A712" s="2">
        <v>44907</v>
      </c>
      <c r="B712">
        <v>16255.499023</v>
      </c>
      <c r="C712">
        <v>16329.627930000001</v>
      </c>
      <c r="D712">
        <v>16076.055664</v>
      </c>
      <c r="E712">
        <v>16322.681640999999</v>
      </c>
      <c r="F712">
        <f t="shared" si="11"/>
        <v>16202.841797000001</v>
      </c>
    </row>
    <row r="713" spans="1:6" x14ac:dyDescent="0.25">
      <c r="A713" s="2">
        <v>44908</v>
      </c>
      <c r="B713">
        <v>16322.683594</v>
      </c>
      <c r="C713">
        <v>16820.679688</v>
      </c>
      <c r="D713">
        <v>16218.597656</v>
      </c>
      <c r="E713">
        <v>16736.257813</v>
      </c>
      <c r="F713">
        <f t="shared" si="11"/>
        <v>16519.638672000001</v>
      </c>
    </row>
    <row r="714" spans="1:6" x14ac:dyDescent="0.25">
      <c r="A714" s="2">
        <v>44909</v>
      </c>
      <c r="B714">
        <v>16736.960938</v>
      </c>
      <c r="C714">
        <v>17154.388672000001</v>
      </c>
      <c r="D714">
        <v>16621.232422000001</v>
      </c>
      <c r="E714">
        <v>16687.332031000002</v>
      </c>
      <c r="F714">
        <f t="shared" si="11"/>
        <v>16887.810547000001</v>
      </c>
    </row>
    <row r="715" spans="1:6" x14ac:dyDescent="0.25">
      <c r="A715" s="2">
        <v>44910</v>
      </c>
      <c r="B715">
        <v>16685.453125</v>
      </c>
      <c r="C715">
        <v>16720.275390999999</v>
      </c>
      <c r="D715">
        <v>16294.892578000001</v>
      </c>
      <c r="E715">
        <v>16322.278319999999</v>
      </c>
      <c r="F715">
        <f t="shared" si="11"/>
        <v>16507.583984500001</v>
      </c>
    </row>
    <row r="716" spans="1:6" x14ac:dyDescent="0.25">
      <c r="A716" s="2">
        <v>44911</v>
      </c>
      <c r="B716">
        <v>16321.979492</v>
      </c>
      <c r="C716">
        <v>16452.953125</v>
      </c>
      <c r="D716">
        <v>15649.158203000001</v>
      </c>
      <c r="E716">
        <v>15708.399414</v>
      </c>
      <c r="F716">
        <f t="shared" si="11"/>
        <v>16051.055664</v>
      </c>
    </row>
    <row r="717" spans="1:6" x14ac:dyDescent="0.25">
      <c r="A717" s="2">
        <v>44912</v>
      </c>
      <c r="B717">
        <v>15707.926758</v>
      </c>
      <c r="C717">
        <v>15857.841796999999</v>
      </c>
      <c r="D717">
        <v>15674.422852</v>
      </c>
      <c r="E717">
        <v>15852.651367</v>
      </c>
      <c r="F717">
        <f t="shared" si="11"/>
        <v>15766.132324499999</v>
      </c>
    </row>
    <row r="718" spans="1:6" x14ac:dyDescent="0.25">
      <c r="A718" s="2">
        <v>44913</v>
      </c>
      <c r="B718">
        <v>15853.140625</v>
      </c>
      <c r="C718">
        <v>15875.103515999999</v>
      </c>
      <c r="D718">
        <v>15760.838867</v>
      </c>
      <c r="E718">
        <v>15832.535156</v>
      </c>
      <c r="F718">
        <f t="shared" si="11"/>
        <v>15817.971191500001</v>
      </c>
    </row>
    <row r="719" spans="1:6" x14ac:dyDescent="0.25">
      <c r="A719" s="2">
        <v>44914</v>
      </c>
      <c r="B719">
        <v>15833.540039</v>
      </c>
      <c r="C719">
        <v>15861.481444999999</v>
      </c>
      <c r="D719">
        <v>15459.555664</v>
      </c>
      <c r="E719">
        <v>15491.159180000001</v>
      </c>
      <c r="F719">
        <f t="shared" si="11"/>
        <v>15660.518554499999</v>
      </c>
    </row>
    <row r="720" spans="1:6" x14ac:dyDescent="0.25">
      <c r="A720" s="2">
        <v>44915</v>
      </c>
      <c r="B720">
        <v>15493.145508</v>
      </c>
      <c r="C720">
        <v>15982.21875</v>
      </c>
      <c r="D720">
        <v>15492.875</v>
      </c>
      <c r="E720">
        <v>15911.115234000001</v>
      </c>
      <c r="F720">
        <f t="shared" si="11"/>
        <v>15737.546875</v>
      </c>
    </row>
    <row r="721" spans="1:6" x14ac:dyDescent="0.25">
      <c r="A721" s="2">
        <v>44916</v>
      </c>
      <c r="B721">
        <v>15909.442383</v>
      </c>
      <c r="C721">
        <v>15921.787109000001</v>
      </c>
      <c r="D721">
        <v>15786.716796999999</v>
      </c>
      <c r="E721">
        <v>15853.267578000001</v>
      </c>
      <c r="F721">
        <f t="shared" si="11"/>
        <v>15854.251952999999</v>
      </c>
    </row>
    <row r="722" spans="1:6" x14ac:dyDescent="0.25">
      <c r="A722" s="2">
        <v>44917</v>
      </c>
      <c r="B722">
        <v>15854.064453000001</v>
      </c>
      <c r="C722">
        <v>15839.223633</v>
      </c>
      <c r="D722">
        <v>15677.452148</v>
      </c>
      <c r="E722">
        <v>15875.791992</v>
      </c>
      <c r="F722">
        <f t="shared" si="11"/>
        <v>15758.337890499999</v>
      </c>
    </row>
    <row r="723" spans="1:6" x14ac:dyDescent="0.25">
      <c r="A723" s="2">
        <v>44918</v>
      </c>
      <c r="B723">
        <v>15875.133789</v>
      </c>
      <c r="C723">
        <v>15921.419921999999</v>
      </c>
      <c r="D723">
        <v>15859.444336</v>
      </c>
      <c r="E723">
        <v>15746.622069999999</v>
      </c>
      <c r="F723">
        <f t="shared" si="11"/>
        <v>15890.432129000001</v>
      </c>
    </row>
    <row r="724" spans="1:6" x14ac:dyDescent="0.25">
      <c r="A724" s="2">
        <v>44919</v>
      </c>
      <c r="B724">
        <v>15746.644531</v>
      </c>
      <c r="C724">
        <v>15809.933594</v>
      </c>
      <c r="D724">
        <v>15743.412109000001</v>
      </c>
      <c r="E724">
        <v>15794.045898</v>
      </c>
      <c r="F724">
        <f t="shared" si="11"/>
        <v>15776.6728515</v>
      </c>
    </row>
    <row r="725" spans="1:6" x14ac:dyDescent="0.25">
      <c r="A725" s="2">
        <v>44920</v>
      </c>
      <c r="B725">
        <v>15793.811523</v>
      </c>
      <c r="C725">
        <v>15806.043944999999</v>
      </c>
      <c r="D725">
        <v>15777.098633</v>
      </c>
      <c r="E725">
        <v>15857.252930000001</v>
      </c>
      <c r="F725">
        <f t="shared" si="11"/>
        <v>15791.571289</v>
      </c>
    </row>
    <row r="726" spans="1:6" x14ac:dyDescent="0.25">
      <c r="A726" s="2">
        <v>44921</v>
      </c>
      <c r="B726">
        <v>15857.5</v>
      </c>
      <c r="C726">
        <v>15903.123046999999</v>
      </c>
      <c r="D726">
        <v>15816.237305000001</v>
      </c>
      <c r="E726">
        <v>15902.823242</v>
      </c>
      <c r="F726">
        <f t="shared" si="11"/>
        <v>15859.680176</v>
      </c>
    </row>
    <row r="727" spans="1:6" x14ac:dyDescent="0.25">
      <c r="A727" s="2">
        <v>44922</v>
      </c>
      <c r="B727">
        <v>15902.340819999999</v>
      </c>
      <c r="C727">
        <v>15935.183594</v>
      </c>
      <c r="D727">
        <v>15632.481444999999</v>
      </c>
      <c r="E727">
        <v>15716.216796999999</v>
      </c>
      <c r="F727">
        <f t="shared" si="11"/>
        <v>15783.8325195</v>
      </c>
    </row>
    <row r="728" spans="1:6" x14ac:dyDescent="0.25">
      <c r="A728" s="2">
        <v>44923</v>
      </c>
      <c r="B728">
        <v>15715.489258</v>
      </c>
      <c r="C728">
        <v>15743.266602</v>
      </c>
      <c r="D728">
        <v>15546.357421999999</v>
      </c>
      <c r="E728">
        <v>15573.189453000001</v>
      </c>
      <c r="F728">
        <f t="shared" si="11"/>
        <v>15644.812011999999</v>
      </c>
    </row>
    <row r="729" spans="1:6" x14ac:dyDescent="0.25">
      <c r="A729" s="2">
        <v>44924</v>
      </c>
      <c r="B729">
        <v>15572.955078000001</v>
      </c>
      <c r="C729">
        <v>15637.797852</v>
      </c>
      <c r="D729">
        <v>15534.274414</v>
      </c>
      <c r="E729">
        <v>15611.149414</v>
      </c>
      <c r="F729">
        <f t="shared" si="11"/>
        <v>15586.036133</v>
      </c>
    </row>
    <row r="730" spans="1:6" x14ac:dyDescent="0.25">
      <c r="A730" s="2">
        <v>44925</v>
      </c>
      <c r="B730">
        <v>15610.200194999999</v>
      </c>
      <c r="C730">
        <v>15611.368164</v>
      </c>
      <c r="D730">
        <v>15346.846680000001</v>
      </c>
      <c r="E730">
        <v>15478.65625</v>
      </c>
      <c r="F730">
        <f t="shared" si="11"/>
        <v>15479.107422000001</v>
      </c>
    </row>
    <row r="731" spans="1:6" x14ac:dyDescent="0.25">
      <c r="A731" s="2">
        <v>44926</v>
      </c>
      <c r="B731">
        <v>15479.671875</v>
      </c>
      <c r="C731">
        <v>15502.722656</v>
      </c>
      <c r="D731">
        <v>15398.803711</v>
      </c>
      <c r="E731">
        <v>15426.75</v>
      </c>
      <c r="F731">
        <f t="shared" si="11"/>
        <v>15450.763183499999</v>
      </c>
    </row>
    <row r="732" spans="1:6" x14ac:dyDescent="0.25">
      <c r="A732" s="2">
        <v>44927</v>
      </c>
      <c r="B732">
        <v>15427.140625</v>
      </c>
      <c r="C732">
        <v>15541.694336</v>
      </c>
      <c r="D732">
        <v>15402.266602</v>
      </c>
      <c r="E732">
        <v>15528.423828000001</v>
      </c>
      <c r="F732">
        <f t="shared" si="11"/>
        <v>15471.980469</v>
      </c>
    </row>
    <row r="733" spans="1:6" x14ac:dyDescent="0.25">
      <c r="A733" s="2">
        <v>44928</v>
      </c>
      <c r="B733">
        <v>15528.825194999999</v>
      </c>
      <c r="C733">
        <v>15699.348633</v>
      </c>
      <c r="D733">
        <v>15475.975586</v>
      </c>
      <c r="E733">
        <v>15630.739258</v>
      </c>
      <c r="F733">
        <f t="shared" si="11"/>
        <v>15587.662109500001</v>
      </c>
    </row>
    <row r="734" spans="1:6" x14ac:dyDescent="0.25">
      <c r="A734" s="2">
        <v>44929</v>
      </c>
      <c r="B734">
        <v>15631.091796999999</v>
      </c>
      <c r="C734">
        <v>15727.685546999999</v>
      </c>
      <c r="D734">
        <v>15769.708984000001</v>
      </c>
      <c r="E734">
        <v>15817.341796999999</v>
      </c>
      <c r="F734">
        <f t="shared" si="11"/>
        <v>15748.697265499999</v>
      </c>
    </row>
    <row r="735" spans="1:6" x14ac:dyDescent="0.25">
      <c r="A735" s="2">
        <v>44930</v>
      </c>
      <c r="B735">
        <v>15817.671875</v>
      </c>
      <c r="C735">
        <v>16002.794921999999</v>
      </c>
      <c r="D735">
        <v>15783.755859000001</v>
      </c>
      <c r="E735">
        <v>15899.841796999999</v>
      </c>
      <c r="F735">
        <f t="shared" si="11"/>
        <v>15893.275390499999</v>
      </c>
    </row>
    <row r="736" spans="1:6" x14ac:dyDescent="0.25">
      <c r="A736" s="2">
        <v>44931</v>
      </c>
      <c r="B736">
        <v>15900.061523</v>
      </c>
      <c r="C736">
        <v>15902.215819999999</v>
      </c>
      <c r="D736">
        <v>15902.749023</v>
      </c>
      <c r="E736">
        <v>16002.543944999999</v>
      </c>
      <c r="F736">
        <f t="shared" si="11"/>
        <v>15902.482421500001</v>
      </c>
    </row>
    <row r="737" spans="1:6" x14ac:dyDescent="0.25">
      <c r="A737" s="2">
        <v>44932</v>
      </c>
      <c r="B737">
        <v>16002.293944999999</v>
      </c>
      <c r="C737">
        <v>15960.681640999999</v>
      </c>
      <c r="D737">
        <v>15921.389648</v>
      </c>
      <c r="E737">
        <v>15896.708984000001</v>
      </c>
      <c r="F737">
        <f t="shared" si="11"/>
        <v>15941.0356445</v>
      </c>
    </row>
    <row r="738" spans="1:6" x14ac:dyDescent="0.25">
      <c r="A738" s="2">
        <v>44933</v>
      </c>
      <c r="B738">
        <v>15896.847656</v>
      </c>
      <c r="C738">
        <v>15945.719727</v>
      </c>
      <c r="D738">
        <v>15861.756836</v>
      </c>
      <c r="E738">
        <v>15900.098633</v>
      </c>
      <c r="F738">
        <f t="shared" si="11"/>
        <v>15903.7382815</v>
      </c>
    </row>
    <row r="739" spans="1:6" x14ac:dyDescent="0.25">
      <c r="A739" s="2">
        <v>44934</v>
      </c>
      <c r="B739">
        <v>15899.224609000001</v>
      </c>
      <c r="C739">
        <v>16028.553711</v>
      </c>
      <c r="D739">
        <v>15871.001953000001</v>
      </c>
      <c r="E739">
        <v>16028.553711</v>
      </c>
      <c r="F739">
        <f t="shared" si="11"/>
        <v>15949.777832</v>
      </c>
    </row>
    <row r="740" spans="1:6" x14ac:dyDescent="0.25">
      <c r="A740" s="2">
        <v>44935</v>
      </c>
      <c r="B740">
        <v>16031.224609000001</v>
      </c>
      <c r="C740">
        <v>16171.895508</v>
      </c>
      <c r="D740">
        <v>16031.224609000001</v>
      </c>
      <c r="E740">
        <v>16022.666015999999</v>
      </c>
      <c r="F740">
        <f t="shared" si="11"/>
        <v>16101.560058499999</v>
      </c>
    </row>
    <row r="741" spans="1:6" x14ac:dyDescent="0.25">
      <c r="A741" s="2">
        <v>44936</v>
      </c>
      <c r="B741">
        <v>16019.307617</v>
      </c>
      <c r="C741">
        <v>16285.391602</v>
      </c>
      <c r="D741">
        <v>16004.180664</v>
      </c>
      <c r="E741">
        <v>16246.458984000001</v>
      </c>
      <c r="F741">
        <f t="shared" si="11"/>
        <v>16144.786133</v>
      </c>
    </row>
    <row r="742" spans="1:6" x14ac:dyDescent="0.25">
      <c r="A742" s="2">
        <v>44937</v>
      </c>
      <c r="B742">
        <v>16246.521484000001</v>
      </c>
      <c r="C742">
        <v>16659.367188</v>
      </c>
      <c r="D742">
        <v>16120.833008</v>
      </c>
      <c r="E742">
        <v>16659.367188</v>
      </c>
      <c r="F742">
        <f t="shared" si="11"/>
        <v>16390.100097999999</v>
      </c>
    </row>
    <row r="743" spans="1:6" x14ac:dyDescent="0.25">
      <c r="A743" s="2">
        <v>44938</v>
      </c>
      <c r="B743">
        <v>16829.070313</v>
      </c>
      <c r="C743">
        <v>17534.818359000001</v>
      </c>
      <c r="D743">
        <v>16727.800781000002</v>
      </c>
      <c r="E743">
        <v>17375.474609000001</v>
      </c>
      <c r="F743">
        <f t="shared" si="11"/>
        <v>17131.309570000001</v>
      </c>
    </row>
    <row r="744" spans="1:6" x14ac:dyDescent="0.25">
      <c r="A744" s="2">
        <v>44939</v>
      </c>
      <c r="B744">
        <v>17374.847656000002</v>
      </c>
      <c r="C744">
        <v>18406.226563</v>
      </c>
      <c r="D744">
        <v>17274.234375</v>
      </c>
      <c r="E744">
        <v>18355.751952999999</v>
      </c>
      <c r="F744">
        <f t="shared" si="11"/>
        <v>17840.230469000002</v>
      </c>
    </row>
    <row r="745" spans="1:6" x14ac:dyDescent="0.25">
      <c r="A745" s="2">
        <v>44940</v>
      </c>
      <c r="B745">
        <v>18356.638672000001</v>
      </c>
      <c r="C745">
        <v>19435.728515999999</v>
      </c>
      <c r="D745">
        <v>18354.142577999999</v>
      </c>
      <c r="E745">
        <v>19344.574218999998</v>
      </c>
      <c r="F745">
        <f t="shared" si="11"/>
        <v>18894.935547000001</v>
      </c>
    </row>
    <row r="746" spans="1:6" x14ac:dyDescent="0.25">
      <c r="A746" s="2">
        <v>44941</v>
      </c>
      <c r="B746">
        <v>19345.666015999999</v>
      </c>
      <c r="C746">
        <v>19360.666015999999</v>
      </c>
      <c r="D746">
        <v>19003.990234000001</v>
      </c>
      <c r="E746">
        <v>19293.441406000002</v>
      </c>
      <c r="F746">
        <f t="shared" si="11"/>
        <v>19182.328125</v>
      </c>
    </row>
    <row r="747" spans="1:6" x14ac:dyDescent="0.25">
      <c r="A747" s="2">
        <v>44942</v>
      </c>
      <c r="B747">
        <v>19294.757813</v>
      </c>
      <c r="C747">
        <v>19744.132813</v>
      </c>
      <c r="D747">
        <v>19136.066406000002</v>
      </c>
      <c r="E747">
        <v>19544.503906000002</v>
      </c>
      <c r="F747">
        <f t="shared" si="11"/>
        <v>19440.099609500001</v>
      </c>
    </row>
    <row r="748" spans="1:6" x14ac:dyDescent="0.25">
      <c r="A748" s="2">
        <v>44943</v>
      </c>
      <c r="B748">
        <v>19550.228515999999</v>
      </c>
      <c r="C748">
        <v>19730.427734000001</v>
      </c>
      <c r="D748">
        <v>19381.396484000001</v>
      </c>
      <c r="E748">
        <v>19613.130859000001</v>
      </c>
      <c r="F748">
        <f t="shared" si="11"/>
        <v>19555.912109000001</v>
      </c>
    </row>
    <row r="749" spans="1:6" x14ac:dyDescent="0.25">
      <c r="A749" s="2">
        <v>44944</v>
      </c>
      <c r="B749">
        <v>19612.697265999999</v>
      </c>
      <c r="C749">
        <v>19814.521484000001</v>
      </c>
      <c r="D749">
        <v>18990.412109000001</v>
      </c>
      <c r="E749">
        <v>19160.003906000002</v>
      </c>
      <c r="F749">
        <f t="shared" si="11"/>
        <v>19402.466796500001</v>
      </c>
    </row>
    <row r="750" spans="1:6" x14ac:dyDescent="0.25">
      <c r="A750" s="2">
        <v>44945</v>
      </c>
      <c r="B750">
        <v>19158.119140999999</v>
      </c>
      <c r="C750">
        <v>19531.640625</v>
      </c>
      <c r="D750">
        <v>19156.855468999998</v>
      </c>
      <c r="E750">
        <v>19464.439452999999</v>
      </c>
      <c r="F750">
        <f t="shared" si="11"/>
        <v>19344.248047000001</v>
      </c>
    </row>
    <row r="751" spans="1:6" x14ac:dyDescent="0.25">
      <c r="A751" s="2">
        <v>44946</v>
      </c>
      <c r="B751">
        <v>19463.126952999999</v>
      </c>
      <c r="C751">
        <v>20863.353515999999</v>
      </c>
      <c r="D751">
        <v>19292.685547000001</v>
      </c>
      <c r="E751">
        <v>20848.822265999999</v>
      </c>
      <c r="F751">
        <f t="shared" si="11"/>
        <v>20078.019531500002</v>
      </c>
    </row>
    <row r="752" spans="1:6" x14ac:dyDescent="0.25">
      <c r="A752" s="2">
        <v>44947</v>
      </c>
      <c r="B752">
        <v>20849.626952999999</v>
      </c>
      <c r="C752">
        <v>21404.371093999998</v>
      </c>
      <c r="D752">
        <v>20697.378906000002</v>
      </c>
      <c r="E752">
        <v>20940.359375</v>
      </c>
      <c r="F752">
        <f t="shared" si="11"/>
        <v>21050.875</v>
      </c>
    </row>
    <row r="753" spans="1:6" x14ac:dyDescent="0.25">
      <c r="A753" s="2">
        <v>44948</v>
      </c>
      <c r="B753">
        <v>20940.691406000002</v>
      </c>
      <c r="C753">
        <v>21196.951172000001</v>
      </c>
      <c r="D753">
        <v>20597.898438</v>
      </c>
      <c r="E753">
        <v>20912.847656000002</v>
      </c>
      <c r="F753">
        <f t="shared" si="11"/>
        <v>20897.424805000002</v>
      </c>
    </row>
    <row r="754" spans="1:6" x14ac:dyDescent="0.25">
      <c r="A754" s="2">
        <v>44949</v>
      </c>
      <c r="B754">
        <v>20913.466797000001</v>
      </c>
      <c r="C754">
        <v>21279.791015999999</v>
      </c>
      <c r="D754">
        <v>20856.548827999999</v>
      </c>
      <c r="E754">
        <v>21096.007813</v>
      </c>
      <c r="F754">
        <f t="shared" si="11"/>
        <v>21068.169922000001</v>
      </c>
    </row>
    <row r="755" spans="1:6" x14ac:dyDescent="0.25">
      <c r="A755" s="2">
        <v>44950</v>
      </c>
      <c r="B755">
        <v>21091.587890999999</v>
      </c>
      <c r="C755">
        <v>21263.072265999999</v>
      </c>
      <c r="D755">
        <v>20715.773438</v>
      </c>
      <c r="E755">
        <v>20786.662109000001</v>
      </c>
      <c r="F755">
        <f t="shared" si="11"/>
        <v>20989.422852</v>
      </c>
    </row>
    <row r="756" spans="1:6" x14ac:dyDescent="0.25">
      <c r="A756" s="2">
        <v>44951</v>
      </c>
      <c r="B756">
        <v>20789.232422000001</v>
      </c>
      <c r="C756">
        <v>21735.681640999999</v>
      </c>
      <c r="D756">
        <v>20572.832031000002</v>
      </c>
      <c r="E756">
        <v>21168.353515999999</v>
      </c>
      <c r="F756">
        <f t="shared" si="11"/>
        <v>21154.256836</v>
      </c>
    </row>
    <row r="757" spans="1:6" x14ac:dyDescent="0.25">
      <c r="A757" s="2">
        <v>44952</v>
      </c>
      <c r="B757">
        <v>21160.199218999998</v>
      </c>
      <c r="C757">
        <v>21293.226563</v>
      </c>
      <c r="D757">
        <v>21082.175781000002</v>
      </c>
      <c r="E757">
        <v>21143.859375</v>
      </c>
      <c r="F757">
        <f t="shared" si="11"/>
        <v>21187.701172000001</v>
      </c>
    </row>
    <row r="758" spans="1:6" x14ac:dyDescent="0.25">
      <c r="A758" s="2">
        <v>44953</v>
      </c>
      <c r="B758">
        <v>21141.96875</v>
      </c>
      <c r="C758">
        <v>21539.572265999999</v>
      </c>
      <c r="D758">
        <v>20805.501952999999</v>
      </c>
      <c r="E758">
        <v>21228.644531000002</v>
      </c>
      <c r="F758">
        <f t="shared" si="11"/>
        <v>21172.537109500001</v>
      </c>
    </row>
    <row r="759" spans="1:6" x14ac:dyDescent="0.25">
      <c r="A759" s="2">
        <v>44954</v>
      </c>
      <c r="B759">
        <v>21229.78125</v>
      </c>
      <c r="C759">
        <v>21304.910156000002</v>
      </c>
      <c r="D759">
        <v>21070.457031000002</v>
      </c>
      <c r="E759">
        <v>21182.890625</v>
      </c>
      <c r="F759">
        <f t="shared" si="11"/>
        <v>21187.683593500002</v>
      </c>
    </row>
    <row r="760" spans="1:6" x14ac:dyDescent="0.25">
      <c r="A760" s="2">
        <v>44955</v>
      </c>
      <c r="B760">
        <v>21183.220702999999</v>
      </c>
      <c r="C760">
        <v>22008.570313</v>
      </c>
      <c r="D760">
        <v>21140.564452999999</v>
      </c>
      <c r="E760">
        <v>21867.869140999999</v>
      </c>
      <c r="F760">
        <f t="shared" si="11"/>
        <v>21574.567383000001</v>
      </c>
    </row>
    <row r="761" spans="1:6" x14ac:dyDescent="0.25">
      <c r="A761" s="2">
        <v>44956</v>
      </c>
      <c r="B761">
        <v>21867.945313</v>
      </c>
      <c r="C761">
        <v>21884.201172000001</v>
      </c>
      <c r="D761">
        <v>20880.775390999999</v>
      </c>
      <c r="E761">
        <v>21050.042968999998</v>
      </c>
      <c r="F761">
        <f t="shared" si="11"/>
        <v>21382.488281500002</v>
      </c>
    </row>
    <row r="762" spans="1:6" x14ac:dyDescent="0.25">
      <c r="A762" s="2">
        <v>44957</v>
      </c>
      <c r="B762">
        <v>21050.648438</v>
      </c>
      <c r="C762">
        <v>21380.955077999999</v>
      </c>
      <c r="D762">
        <v>20969.888672000001</v>
      </c>
      <c r="E762">
        <v>21305.564452999999</v>
      </c>
      <c r="F762">
        <f t="shared" si="11"/>
        <v>21175.421875</v>
      </c>
    </row>
    <row r="763" spans="1:6" x14ac:dyDescent="0.25">
      <c r="A763" s="2">
        <v>44958</v>
      </c>
      <c r="B763">
        <v>21304.230468999998</v>
      </c>
      <c r="C763">
        <v>21628.203125</v>
      </c>
      <c r="D763">
        <v>20978.027343999998</v>
      </c>
      <c r="E763">
        <v>21541.990234000001</v>
      </c>
      <c r="F763">
        <f t="shared" si="11"/>
        <v>21303.115234500001</v>
      </c>
    </row>
    <row r="764" spans="1:6" x14ac:dyDescent="0.25">
      <c r="A764" s="2">
        <v>44959</v>
      </c>
      <c r="B764">
        <v>21539.314452999999</v>
      </c>
      <c r="C764">
        <v>21932.177734000001</v>
      </c>
      <c r="D764">
        <v>21521.570313</v>
      </c>
      <c r="E764">
        <v>21524.574218999998</v>
      </c>
      <c r="F764">
        <f t="shared" si="11"/>
        <v>21726.8740235</v>
      </c>
    </row>
    <row r="765" spans="1:6" x14ac:dyDescent="0.25">
      <c r="A765" s="2">
        <v>44960</v>
      </c>
      <c r="B765">
        <v>21522.320313</v>
      </c>
      <c r="C765">
        <v>21859.978515999999</v>
      </c>
      <c r="D765">
        <v>21548.533202999999</v>
      </c>
      <c r="E765">
        <v>21701.173827999999</v>
      </c>
      <c r="F765">
        <f t="shared" si="11"/>
        <v>21704.255859500001</v>
      </c>
    </row>
    <row r="766" spans="1:6" x14ac:dyDescent="0.25">
      <c r="A766" s="2">
        <v>44961</v>
      </c>
      <c r="B766">
        <v>21698.398438</v>
      </c>
      <c r="C766">
        <v>21789</v>
      </c>
      <c r="D766">
        <v>21555.392577999999</v>
      </c>
      <c r="E766">
        <v>21580.792968999998</v>
      </c>
      <c r="F766">
        <f t="shared" si="11"/>
        <v>21672.196289</v>
      </c>
    </row>
    <row r="767" spans="1:6" x14ac:dyDescent="0.25">
      <c r="A767" s="2">
        <v>44962</v>
      </c>
      <c r="B767">
        <v>21581.162109000001</v>
      </c>
      <c r="C767">
        <v>21635.337890999999</v>
      </c>
      <c r="D767">
        <v>21170.566406000002</v>
      </c>
      <c r="E767">
        <v>21276.367188</v>
      </c>
      <c r="F767">
        <f t="shared" si="11"/>
        <v>21402.9521485</v>
      </c>
    </row>
    <row r="768" spans="1:6" x14ac:dyDescent="0.25">
      <c r="A768" s="2">
        <v>44963</v>
      </c>
      <c r="B768">
        <v>21274.84375</v>
      </c>
      <c r="C768">
        <v>21532.833984000001</v>
      </c>
      <c r="D768">
        <v>21155.503906000002</v>
      </c>
      <c r="E768">
        <v>21213.240234000001</v>
      </c>
      <c r="F768">
        <f t="shared" si="11"/>
        <v>21344.168945000001</v>
      </c>
    </row>
    <row r="769" spans="1:6" x14ac:dyDescent="0.25">
      <c r="A769" s="2">
        <v>44964</v>
      </c>
      <c r="B769">
        <v>21210.591797000001</v>
      </c>
      <c r="C769">
        <v>21693.798827999999</v>
      </c>
      <c r="D769">
        <v>21207.398438</v>
      </c>
      <c r="E769">
        <v>21680.203125</v>
      </c>
      <c r="F769">
        <f t="shared" si="11"/>
        <v>21450.598633000001</v>
      </c>
    </row>
    <row r="770" spans="1:6" x14ac:dyDescent="0.25">
      <c r="A770" s="2">
        <v>44965</v>
      </c>
      <c r="B770">
        <v>21679.386718999998</v>
      </c>
      <c r="C770">
        <v>21783.050781000002</v>
      </c>
      <c r="D770">
        <v>21200.021484000001</v>
      </c>
      <c r="E770">
        <v>21407.873047000001</v>
      </c>
      <c r="F770">
        <f t="shared" ref="F770:F833" si="12">(C770+D770)/2</f>
        <v>21491.536132500001</v>
      </c>
    </row>
    <row r="771" spans="1:6" x14ac:dyDescent="0.25">
      <c r="A771" s="2">
        <v>44966</v>
      </c>
      <c r="B771">
        <v>21414.560547000001</v>
      </c>
      <c r="C771">
        <v>21459.908202999999</v>
      </c>
      <c r="D771">
        <v>20272.855468999998</v>
      </c>
      <c r="E771">
        <v>20316.777343999998</v>
      </c>
      <c r="F771">
        <f t="shared" si="12"/>
        <v>20866.381836</v>
      </c>
    </row>
    <row r="772" spans="1:6" x14ac:dyDescent="0.25">
      <c r="A772" s="2">
        <v>44967</v>
      </c>
      <c r="B772">
        <v>20316.746093999998</v>
      </c>
      <c r="C772">
        <v>20457.697265999999</v>
      </c>
      <c r="D772">
        <v>20174.65625</v>
      </c>
      <c r="E772">
        <v>20256.523438</v>
      </c>
      <c r="F772">
        <f t="shared" si="12"/>
        <v>20316.176758000001</v>
      </c>
    </row>
    <row r="773" spans="1:6" x14ac:dyDescent="0.25">
      <c r="A773" s="2">
        <v>44968</v>
      </c>
      <c r="B773">
        <v>20257.138672000001</v>
      </c>
      <c r="C773">
        <v>20481.275390999999</v>
      </c>
      <c r="D773">
        <v>20225.896484000001</v>
      </c>
      <c r="E773">
        <v>20462.0625</v>
      </c>
      <c r="F773">
        <f t="shared" si="12"/>
        <v>20353.5859375</v>
      </c>
    </row>
    <row r="774" spans="1:6" x14ac:dyDescent="0.25">
      <c r="A774" s="2">
        <v>44969</v>
      </c>
      <c r="B774">
        <v>20462.087890999999</v>
      </c>
      <c r="C774">
        <v>20617.125</v>
      </c>
      <c r="D774">
        <v>20302.173827999999</v>
      </c>
      <c r="E774">
        <v>20405.873047000001</v>
      </c>
      <c r="F774">
        <f t="shared" si="12"/>
        <v>20459.649414</v>
      </c>
    </row>
    <row r="775" spans="1:6" x14ac:dyDescent="0.25">
      <c r="A775" s="2">
        <v>44970</v>
      </c>
      <c r="B775">
        <v>20404.744140999999</v>
      </c>
      <c r="C775">
        <v>20494.046875</v>
      </c>
      <c r="D775">
        <v>20022.113281000002</v>
      </c>
      <c r="E775">
        <v>20322.708984000001</v>
      </c>
      <c r="F775">
        <f t="shared" si="12"/>
        <v>20258.080077999999</v>
      </c>
    </row>
    <row r="776" spans="1:6" x14ac:dyDescent="0.25">
      <c r="A776" s="2">
        <v>44971</v>
      </c>
      <c r="B776">
        <v>20316.857422000001</v>
      </c>
      <c r="C776">
        <v>20710.349609000001</v>
      </c>
      <c r="D776">
        <v>20187.177734000001</v>
      </c>
      <c r="E776">
        <v>20698.390625</v>
      </c>
      <c r="F776">
        <f t="shared" si="12"/>
        <v>20448.763671500001</v>
      </c>
    </row>
    <row r="777" spans="1:6" x14ac:dyDescent="0.25">
      <c r="A777" s="2">
        <v>44972</v>
      </c>
      <c r="B777">
        <v>20698.185547000001</v>
      </c>
      <c r="C777">
        <v>22735.5625</v>
      </c>
      <c r="D777">
        <v>20591.498047000001</v>
      </c>
      <c r="E777">
        <v>22735.5625</v>
      </c>
      <c r="F777">
        <f t="shared" si="12"/>
        <v>21663.5302735</v>
      </c>
    </row>
    <row r="778" spans="1:6" x14ac:dyDescent="0.25">
      <c r="A778" s="2">
        <v>44973</v>
      </c>
      <c r="B778">
        <v>22735.101563</v>
      </c>
      <c r="C778">
        <v>23541.443359000001</v>
      </c>
      <c r="D778">
        <v>22128.710938</v>
      </c>
      <c r="E778">
        <v>22149.275390999999</v>
      </c>
      <c r="F778">
        <f t="shared" si="12"/>
        <v>22835.0771485</v>
      </c>
    </row>
    <row r="779" spans="1:6" x14ac:dyDescent="0.25">
      <c r="A779" s="2">
        <v>44974</v>
      </c>
      <c r="B779">
        <v>22147.220702999999</v>
      </c>
      <c r="C779">
        <v>23301.111327999999</v>
      </c>
      <c r="D779">
        <v>22003.044922000001</v>
      </c>
      <c r="E779">
        <v>22923.21875</v>
      </c>
      <c r="F779">
        <f t="shared" si="12"/>
        <v>22652.078125</v>
      </c>
    </row>
    <row r="780" spans="1:6" x14ac:dyDescent="0.25">
      <c r="A780" s="2">
        <v>44975</v>
      </c>
      <c r="B780">
        <v>22922.933593999998</v>
      </c>
      <c r="C780">
        <v>23140.810547000001</v>
      </c>
      <c r="D780">
        <v>22832.443359000001</v>
      </c>
      <c r="E780">
        <v>22993.785156000002</v>
      </c>
      <c r="F780">
        <f t="shared" si="12"/>
        <v>22986.626952999999</v>
      </c>
    </row>
    <row r="781" spans="1:6" x14ac:dyDescent="0.25">
      <c r="A781" s="2">
        <v>44976</v>
      </c>
      <c r="B781">
        <v>22992.619140999999</v>
      </c>
      <c r="C781">
        <v>23415.359375</v>
      </c>
      <c r="D781">
        <v>22770.064452999999</v>
      </c>
      <c r="E781">
        <v>22770.064452999999</v>
      </c>
      <c r="F781">
        <f t="shared" si="12"/>
        <v>23092.711914</v>
      </c>
    </row>
    <row r="782" spans="1:6" x14ac:dyDescent="0.25">
      <c r="A782" s="2">
        <v>44977</v>
      </c>
      <c r="B782">
        <v>22778.470702999999</v>
      </c>
      <c r="C782">
        <v>23408.191406000002</v>
      </c>
      <c r="D782">
        <v>22409.277343999998</v>
      </c>
      <c r="E782">
        <v>23243.0625</v>
      </c>
      <c r="F782">
        <f t="shared" si="12"/>
        <v>22908.734375</v>
      </c>
    </row>
    <row r="783" spans="1:6" x14ac:dyDescent="0.25">
      <c r="A783" s="2">
        <v>44978</v>
      </c>
      <c r="B783">
        <v>23246.712890999999</v>
      </c>
      <c r="C783">
        <v>23534.990234000001</v>
      </c>
      <c r="D783">
        <v>22724.408202999999</v>
      </c>
      <c r="E783">
        <v>22941.826172000001</v>
      </c>
      <c r="F783">
        <f t="shared" si="12"/>
        <v>23129.699218499998</v>
      </c>
    </row>
    <row r="784" spans="1:6" x14ac:dyDescent="0.25">
      <c r="A784" s="2">
        <v>44979</v>
      </c>
      <c r="B784">
        <v>22942.826172000001</v>
      </c>
      <c r="C784">
        <v>22972.332031000002</v>
      </c>
      <c r="D784">
        <v>22263.158202999999</v>
      </c>
      <c r="E784">
        <v>22807.732422000001</v>
      </c>
      <c r="F784">
        <f t="shared" si="12"/>
        <v>22617.745116999999</v>
      </c>
    </row>
    <row r="785" spans="1:6" x14ac:dyDescent="0.25">
      <c r="A785" s="2">
        <v>44980</v>
      </c>
      <c r="B785">
        <v>22809.501952999999</v>
      </c>
      <c r="C785">
        <v>23132.164063</v>
      </c>
      <c r="D785">
        <v>22337.939452999999</v>
      </c>
      <c r="E785">
        <v>22597.166015999999</v>
      </c>
      <c r="F785">
        <f t="shared" si="12"/>
        <v>22735.051758000001</v>
      </c>
    </row>
    <row r="786" spans="1:6" x14ac:dyDescent="0.25">
      <c r="A786" s="2">
        <v>44981</v>
      </c>
      <c r="B786">
        <v>22595.763672000001</v>
      </c>
      <c r="C786">
        <v>22725.429688</v>
      </c>
      <c r="D786">
        <v>21807.943359000001</v>
      </c>
      <c r="E786">
        <v>21916.640625</v>
      </c>
      <c r="F786">
        <f t="shared" si="12"/>
        <v>22266.6865235</v>
      </c>
    </row>
    <row r="787" spans="1:6" x14ac:dyDescent="0.25">
      <c r="A787" s="2">
        <v>44982</v>
      </c>
      <c r="B787">
        <v>21918.527343999998</v>
      </c>
      <c r="C787">
        <v>21926.546875</v>
      </c>
      <c r="D787">
        <v>21623.605468999998</v>
      </c>
      <c r="E787">
        <v>21920.429688</v>
      </c>
      <c r="F787">
        <f t="shared" si="12"/>
        <v>21775.076172000001</v>
      </c>
    </row>
    <row r="788" spans="1:6" x14ac:dyDescent="0.25">
      <c r="A788" s="2">
        <v>44983</v>
      </c>
      <c r="B788">
        <v>21919.269531000002</v>
      </c>
      <c r="C788">
        <v>22421.40625</v>
      </c>
      <c r="D788">
        <v>21834.210938</v>
      </c>
      <c r="E788">
        <v>22325.521484000001</v>
      </c>
      <c r="F788">
        <f t="shared" si="12"/>
        <v>22127.808594000002</v>
      </c>
    </row>
    <row r="789" spans="1:6" x14ac:dyDescent="0.25">
      <c r="A789" s="2">
        <v>44984</v>
      </c>
      <c r="B789">
        <v>22325.746093999998</v>
      </c>
      <c r="C789">
        <v>22517.220702999999</v>
      </c>
      <c r="D789">
        <v>21880.150390999999</v>
      </c>
      <c r="E789">
        <v>22171.482422000001</v>
      </c>
      <c r="F789">
        <f t="shared" si="12"/>
        <v>22198.685547000001</v>
      </c>
    </row>
    <row r="790" spans="1:6" x14ac:dyDescent="0.25">
      <c r="A790" s="2">
        <v>44985</v>
      </c>
      <c r="B790">
        <v>22170.509765999999</v>
      </c>
      <c r="C790">
        <v>22221.9375</v>
      </c>
      <c r="D790">
        <v>21816.548827999999</v>
      </c>
      <c r="E790">
        <v>21885.335938</v>
      </c>
      <c r="F790">
        <f t="shared" si="12"/>
        <v>22019.243164</v>
      </c>
    </row>
    <row r="791" spans="1:6" x14ac:dyDescent="0.25">
      <c r="A791" s="2">
        <v>44986</v>
      </c>
      <c r="B791">
        <v>21888.71875</v>
      </c>
      <c r="C791">
        <v>22427.162109000001</v>
      </c>
      <c r="D791">
        <v>21846.828125</v>
      </c>
      <c r="E791">
        <v>22164.501952999999</v>
      </c>
      <c r="F791">
        <f t="shared" si="12"/>
        <v>22136.995116999999</v>
      </c>
    </row>
    <row r="792" spans="1:6" x14ac:dyDescent="0.25">
      <c r="A792" s="2">
        <v>44987</v>
      </c>
      <c r="B792">
        <v>22164.943359000001</v>
      </c>
      <c r="C792">
        <v>22244.996093999998</v>
      </c>
      <c r="D792">
        <v>21932.421875</v>
      </c>
      <c r="E792">
        <v>22150.041015999999</v>
      </c>
      <c r="F792">
        <f t="shared" si="12"/>
        <v>22088.708984500001</v>
      </c>
    </row>
    <row r="793" spans="1:6" x14ac:dyDescent="0.25">
      <c r="A793" s="2">
        <v>44988</v>
      </c>
      <c r="B793">
        <v>22151.142577999999</v>
      </c>
      <c r="C793">
        <v>22156.498047000001</v>
      </c>
      <c r="D793">
        <v>20890.90625</v>
      </c>
      <c r="E793">
        <v>21014.589843999998</v>
      </c>
      <c r="F793">
        <f t="shared" si="12"/>
        <v>21523.7021485</v>
      </c>
    </row>
    <row r="794" spans="1:6" x14ac:dyDescent="0.25">
      <c r="A794" s="2">
        <v>44989</v>
      </c>
      <c r="B794">
        <v>21014.818359000001</v>
      </c>
      <c r="C794">
        <v>21054.525390999999</v>
      </c>
      <c r="D794">
        <v>20860.759765999999</v>
      </c>
      <c r="E794">
        <v>21005.822265999999</v>
      </c>
      <c r="F794">
        <f t="shared" si="12"/>
        <v>20957.642578499999</v>
      </c>
    </row>
    <row r="795" spans="1:6" x14ac:dyDescent="0.25">
      <c r="A795" s="2">
        <v>44990</v>
      </c>
      <c r="B795">
        <v>21006.568359000001</v>
      </c>
      <c r="C795">
        <v>21250.464843999998</v>
      </c>
      <c r="D795">
        <v>20962.402343999998</v>
      </c>
      <c r="E795">
        <v>21114.173827999999</v>
      </c>
      <c r="F795">
        <f t="shared" si="12"/>
        <v>21106.433593999998</v>
      </c>
    </row>
    <row r="796" spans="1:6" x14ac:dyDescent="0.25">
      <c r="A796" s="2">
        <v>44991</v>
      </c>
      <c r="B796">
        <v>21115.400390999999</v>
      </c>
      <c r="C796">
        <v>21145.71875</v>
      </c>
      <c r="D796">
        <v>20982.525390999999</v>
      </c>
      <c r="E796">
        <v>20988.779297000001</v>
      </c>
      <c r="F796">
        <f t="shared" si="12"/>
        <v>21064.122070500001</v>
      </c>
    </row>
    <row r="797" spans="1:6" x14ac:dyDescent="0.25">
      <c r="A797" s="2">
        <v>44992</v>
      </c>
      <c r="B797">
        <v>20987.4375</v>
      </c>
      <c r="C797">
        <v>21080.257813</v>
      </c>
      <c r="D797">
        <v>20865.443359000001</v>
      </c>
      <c r="E797">
        <v>21064.697265999999</v>
      </c>
      <c r="F797">
        <f t="shared" si="12"/>
        <v>20972.850586</v>
      </c>
    </row>
    <row r="798" spans="1:6" x14ac:dyDescent="0.25">
      <c r="A798" s="2">
        <v>44993</v>
      </c>
      <c r="B798">
        <v>21061.542968999998</v>
      </c>
      <c r="C798">
        <v>21122.982422000001</v>
      </c>
      <c r="D798">
        <v>20579.210938</v>
      </c>
      <c r="E798">
        <v>20587.609375</v>
      </c>
      <c r="F798">
        <f t="shared" si="12"/>
        <v>20851.096680000002</v>
      </c>
    </row>
    <row r="799" spans="1:6" x14ac:dyDescent="0.25">
      <c r="A799" s="2">
        <v>44994</v>
      </c>
      <c r="B799">
        <v>20589.505859000001</v>
      </c>
      <c r="C799">
        <v>20665.291015999999</v>
      </c>
      <c r="D799">
        <v>19103.751952999999</v>
      </c>
      <c r="E799">
        <v>19235.703125</v>
      </c>
      <c r="F799">
        <f t="shared" si="12"/>
        <v>19884.521484500001</v>
      </c>
    </row>
    <row r="800" spans="1:6" x14ac:dyDescent="0.25">
      <c r="A800" s="2">
        <v>44995</v>
      </c>
      <c r="B800">
        <v>20589.505859000001</v>
      </c>
      <c r="C800">
        <v>20665.945313</v>
      </c>
      <c r="D800">
        <v>19103.751952999999</v>
      </c>
      <c r="E800">
        <v>19235.703125</v>
      </c>
      <c r="F800">
        <f t="shared" si="12"/>
        <v>19884.848633000001</v>
      </c>
    </row>
    <row r="801" spans="1:6" x14ac:dyDescent="0.25">
      <c r="A801" s="2">
        <v>44996</v>
      </c>
      <c r="B801">
        <v>19239.464843999998</v>
      </c>
      <c r="C801">
        <v>19235.544922000001</v>
      </c>
      <c r="D801">
        <v>18531.486327999999</v>
      </c>
      <c r="E801">
        <v>18943.587890999999</v>
      </c>
      <c r="F801">
        <f t="shared" si="12"/>
        <v>18883.515625</v>
      </c>
    </row>
    <row r="802" spans="1:6" x14ac:dyDescent="0.25">
      <c r="A802" s="2">
        <v>44997</v>
      </c>
      <c r="B802">
        <v>18944.183593999998</v>
      </c>
      <c r="C802">
        <v>19511.582031000002</v>
      </c>
      <c r="D802">
        <v>18832.310547000001</v>
      </c>
      <c r="E802">
        <v>19379.527343999998</v>
      </c>
      <c r="F802">
        <f t="shared" si="12"/>
        <v>19171.946289</v>
      </c>
    </row>
    <row r="803" spans="1:6" x14ac:dyDescent="0.25">
      <c r="A803" s="2">
        <v>44998</v>
      </c>
      <c r="B803">
        <v>19375.412109000001</v>
      </c>
      <c r="C803">
        <v>20769.537109000001</v>
      </c>
      <c r="D803">
        <v>19207.072265999999</v>
      </c>
      <c r="E803">
        <v>20749.800781000002</v>
      </c>
      <c r="F803">
        <f t="shared" si="12"/>
        <v>19988.3046875</v>
      </c>
    </row>
    <row r="804" spans="1:6" x14ac:dyDescent="0.25">
      <c r="A804" s="2">
        <v>44999</v>
      </c>
      <c r="B804">
        <v>20742.740234000001</v>
      </c>
      <c r="C804">
        <v>22875.21875</v>
      </c>
      <c r="D804">
        <v>20541.517577999999</v>
      </c>
      <c r="E804">
        <v>22565.941406000002</v>
      </c>
      <c r="F804">
        <f t="shared" si="12"/>
        <v>21708.368164</v>
      </c>
    </row>
    <row r="805" spans="1:6" x14ac:dyDescent="0.25">
      <c r="A805" s="2">
        <v>45000</v>
      </c>
      <c r="B805">
        <v>22569.888672000001</v>
      </c>
      <c r="C805">
        <v>24711.398438</v>
      </c>
      <c r="D805">
        <v>22474.365234000001</v>
      </c>
      <c r="E805">
        <v>23069.601563</v>
      </c>
      <c r="F805">
        <f t="shared" si="12"/>
        <v>23592.881836</v>
      </c>
    </row>
    <row r="806" spans="1:6" x14ac:dyDescent="0.25">
      <c r="A806" s="2">
        <v>45001</v>
      </c>
      <c r="B806">
        <v>23092.769531000002</v>
      </c>
      <c r="C806">
        <v>23923.964843999998</v>
      </c>
      <c r="D806">
        <v>22718.160156000002</v>
      </c>
      <c r="E806">
        <v>23035.966797000001</v>
      </c>
      <c r="F806">
        <f t="shared" si="12"/>
        <v>23321.0625</v>
      </c>
    </row>
    <row r="807" spans="1:6" x14ac:dyDescent="0.25">
      <c r="A807" s="2">
        <v>45002</v>
      </c>
      <c r="B807">
        <v>23033.599609000001</v>
      </c>
      <c r="C807">
        <v>23726.84375</v>
      </c>
      <c r="D807">
        <v>22874.439452999999</v>
      </c>
      <c r="E807">
        <v>23604.212890999999</v>
      </c>
      <c r="F807">
        <f t="shared" si="12"/>
        <v>23300.6416015</v>
      </c>
    </row>
    <row r="808" spans="1:6" x14ac:dyDescent="0.25">
      <c r="A808" s="2">
        <v>45003</v>
      </c>
      <c r="B808">
        <v>23606.410156000002</v>
      </c>
      <c r="C808">
        <v>25844.054688</v>
      </c>
      <c r="D808">
        <v>23514.158202999999</v>
      </c>
      <c r="E808">
        <v>25505.626952999999</v>
      </c>
      <c r="F808">
        <f t="shared" si="12"/>
        <v>24679.106445500001</v>
      </c>
    </row>
    <row r="809" spans="1:6" x14ac:dyDescent="0.25">
      <c r="A809" s="2">
        <v>45004</v>
      </c>
      <c r="B809">
        <v>25528.121093999998</v>
      </c>
      <c r="C809">
        <v>25752.558593999998</v>
      </c>
      <c r="D809">
        <v>24719.275390999999</v>
      </c>
      <c r="E809">
        <v>25025.171875</v>
      </c>
      <c r="F809">
        <f t="shared" si="12"/>
        <v>25235.916992499999</v>
      </c>
    </row>
    <row r="810" spans="1:6" x14ac:dyDescent="0.25">
      <c r="A810" s="2">
        <v>45005</v>
      </c>
      <c r="B810">
        <v>25028.535156000002</v>
      </c>
      <c r="C810">
        <v>26626.992188</v>
      </c>
      <c r="D810">
        <v>24971.195313</v>
      </c>
      <c r="E810">
        <v>26251.658202999999</v>
      </c>
      <c r="F810">
        <f t="shared" si="12"/>
        <v>25799.0937505</v>
      </c>
    </row>
    <row r="811" spans="1:6" x14ac:dyDescent="0.25">
      <c r="A811" s="2">
        <v>45006</v>
      </c>
      <c r="B811">
        <v>26254.398438</v>
      </c>
      <c r="C811">
        <v>26762.228515999999</v>
      </c>
      <c r="D811">
        <v>25536.767577999999</v>
      </c>
      <c r="E811">
        <v>25905.304688</v>
      </c>
      <c r="F811">
        <f t="shared" si="12"/>
        <v>26149.498047000001</v>
      </c>
    </row>
    <row r="812" spans="1:6" x14ac:dyDescent="0.25">
      <c r="A812" s="2">
        <v>45007</v>
      </c>
      <c r="B812">
        <v>25906.382813</v>
      </c>
      <c r="C812">
        <v>26409.886718999998</v>
      </c>
      <c r="D812">
        <v>25616.035156000002</v>
      </c>
      <c r="E812">
        <v>26153.638672000001</v>
      </c>
      <c r="F812">
        <f t="shared" si="12"/>
        <v>26012.9609375</v>
      </c>
    </row>
    <row r="813" spans="1:6" x14ac:dyDescent="0.25">
      <c r="A813" s="2">
        <v>45008</v>
      </c>
      <c r="B813">
        <v>26137.769531000002</v>
      </c>
      <c r="C813">
        <v>26538.818359000001</v>
      </c>
      <c r="D813">
        <v>24628.964843999998</v>
      </c>
      <c r="E813">
        <v>25124.207031000002</v>
      </c>
      <c r="F813">
        <f t="shared" si="12"/>
        <v>25583.8916015</v>
      </c>
    </row>
    <row r="814" spans="1:6" x14ac:dyDescent="0.25">
      <c r="A814" s="2">
        <v>45009</v>
      </c>
      <c r="B814">
        <v>25119.166015999999</v>
      </c>
      <c r="C814">
        <v>26349.546875</v>
      </c>
      <c r="D814">
        <v>24972.431640999999</v>
      </c>
      <c r="E814">
        <v>26151.009765999999</v>
      </c>
      <c r="F814">
        <f t="shared" si="12"/>
        <v>25660.989258000001</v>
      </c>
    </row>
    <row r="815" spans="1:6" x14ac:dyDescent="0.25">
      <c r="A815" s="2">
        <v>45010</v>
      </c>
      <c r="B815">
        <v>26141.908202999999</v>
      </c>
      <c r="C815">
        <v>26205.140625</v>
      </c>
      <c r="D815">
        <v>25123.587890999999</v>
      </c>
      <c r="E815">
        <v>25512.394531000002</v>
      </c>
      <c r="F815">
        <f t="shared" si="12"/>
        <v>25664.364258000001</v>
      </c>
    </row>
    <row r="816" spans="1:6" x14ac:dyDescent="0.25">
      <c r="A816" s="2">
        <v>45011</v>
      </c>
      <c r="B816">
        <v>25506.875</v>
      </c>
      <c r="C816">
        <v>25789.423827999999</v>
      </c>
      <c r="D816">
        <v>25236.746093999998</v>
      </c>
      <c r="E816">
        <v>25513.712890999999</v>
      </c>
      <c r="F816">
        <f t="shared" si="12"/>
        <v>25513.084961</v>
      </c>
    </row>
    <row r="817" spans="1:6" x14ac:dyDescent="0.25">
      <c r="A817" s="2">
        <v>45012</v>
      </c>
      <c r="B817">
        <v>25514.470702999999</v>
      </c>
      <c r="C817">
        <v>26134.214843999998</v>
      </c>
      <c r="D817">
        <v>25467.630859000001</v>
      </c>
      <c r="E817">
        <v>25974.146484000001</v>
      </c>
      <c r="F817">
        <f t="shared" si="12"/>
        <v>25800.9228515</v>
      </c>
    </row>
    <row r="818" spans="1:6" x14ac:dyDescent="0.25">
      <c r="A818" s="2">
        <v>45013</v>
      </c>
      <c r="B818">
        <v>25973.904297000001</v>
      </c>
      <c r="C818">
        <v>26039.523438</v>
      </c>
      <c r="D818">
        <v>24684.330077999999</v>
      </c>
      <c r="E818">
        <v>25114.818359000001</v>
      </c>
      <c r="F818">
        <f t="shared" si="12"/>
        <v>25361.926758000001</v>
      </c>
    </row>
    <row r="819" spans="1:6" x14ac:dyDescent="0.25">
      <c r="A819" s="2">
        <v>45014</v>
      </c>
      <c r="B819">
        <v>25108.341797000001</v>
      </c>
      <c r="C819">
        <v>25314.554688</v>
      </c>
      <c r="D819">
        <v>24660.628906000002</v>
      </c>
      <c r="E819">
        <v>25156.841797000001</v>
      </c>
      <c r="F819">
        <f t="shared" si="12"/>
        <v>24987.591797000001</v>
      </c>
    </row>
    <row r="820" spans="1:6" x14ac:dyDescent="0.25">
      <c r="A820" s="2">
        <v>45015</v>
      </c>
      <c r="B820">
        <v>25155.828125</v>
      </c>
      <c r="C820">
        <v>26415.523438</v>
      </c>
      <c r="D820">
        <v>25131.771484000001</v>
      </c>
      <c r="E820">
        <v>26145.060547000001</v>
      </c>
      <c r="F820">
        <f t="shared" si="12"/>
        <v>25773.647461</v>
      </c>
    </row>
    <row r="821" spans="1:6" x14ac:dyDescent="0.25">
      <c r="A821" s="2">
        <v>45016</v>
      </c>
      <c r="B821">
        <v>26146.626952999999</v>
      </c>
      <c r="C821">
        <v>26917.972656000002</v>
      </c>
      <c r="D821">
        <v>25434.826172000001</v>
      </c>
      <c r="E821">
        <v>25708.375</v>
      </c>
      <c r="F821">
        <f t="shared" si="12"/>
        <v>26176.399414</v>
      </c>
    </row>
    <row r="822" spans="1:6" x14ac:dyDescent="0.25">
      <c r="A822" s="2">
        <v>45017</v>
      </c>
      <c r="B822">
        <v>25707.181640999999</v>
      </c>
      <c r="C822">
        <v>26311.759765999999</v>
      </c>
      <c r="D822">
        <v>25343.117188</v>
      </c>
      <c r="E822">
        <v>26205.189452999999</v>
      </c>
      <c r="F822">
        <f t="shared" si="12"/>
        <v>25827.438477</v>
      </c>
    </row>
    <row r="823" spans="1:6" x14ac:dyDescent="0.25">
      <c r="A823" s="2">
        <v>45018</v>
      </c>
      <c r="B823">
        <v>26200.447265999999</v>
      </c>
      <c r="C823">
        <v>26503.300781000002</v>
      </c>
      <c r="D823">
        <v>26038.351563</v>
      </c>
      <c r="E823">
        <v>26143.123047000001</v>
      </c>
      <c r="F823">
        <f t="shared" si="12"/>
        <v>26270.826172000001</v>
      </c>
    </row>
    <row r="824" spans="1:6" x14ac:dyDescent="0.25">
      <c r="A824" s="2">
        <v>45019</v>
      </c>
      <c r="B824">
        <v>26190.798827999999</v>
      </c>
      <c r="C824">
        <v>26242.431640999999</v>
      </c>
      <c r="D824">
        <v>25746.605468999998</v>
      </c>
      <c r="E824">
        <v>26103.367188</v>
      </c>
      <c r="F824">
        <f t="shared" si="12"/>
        <v>25994.518554999999</v>
      </c>
    </row>
    <row r="825" spans="1:6" x14ac:dyDescent="0.25">
      <c r="A825" s="2">
        <v>45020</v>
      </c>
      <c r="B825">
        <v>26088.345702999999</v>
      </c>
      <c r="C825">
        <v>26207.369140999999</v>
      </c>
      <c r="D825">
        <v>25016.271484000001</v>
      </c>
      <c r="E825">
        <v>25479.769531000002</v>
      </c>
      <c r="F825">
        <f t="shared" si="12"/>
        <v>25611.8203125</v>
      </c>
    </row>
    <row r="826" spans="1:6" x14ac:dyDescent="0.25">
      <c r="A826" s="2">
        <v>45021</v>
      </c>
      <c r="B826">
        <v>25484.402343999998</v>
      </c>
      <c r="C826">
        <v>26048.492188</v>
      </c>
      <c r="D826">
        <v>25385.251952999999</v>
      </c>
      <c r="E826">
        <v>25706.507813</v>
      </c>
      <c r="F826">
        <f t="shared" si="12"/>
        <v>25716.872070500001</v>
      </c>
    </row>
    <row r="827" spans="1:6" x14ac:dyDescent="0.25">
      <c r="A827" s="2">
        <v>45022</v>
      </c>
      <c r="B827">
        <v>25708.001952999999</v>
      </c>
      <c r="C827">
        <v>26218.404297000001</v>
      </c>
      <c r="D827">
        <v>25511.515625</v>
      </c>
      <c r="E827">
        <v>25843.804688</v>
      </c>
      <c r="F827">
        <f t="shared" si="12"/>
        <v>25864.959961</v>
      </c>
    </row>
    <row r="828" spans="1:6" x14ac:dyDescent="0.25">
      <c r="A828" s="2">
        <v>45023</v>
      </c>
      <c r="B828">
        <v>25841.275390999999</v>
      </c>
      <c r="C828">
        <v>25844.171875</v>
      </c>
      <c r="D828">
        <v>25433.695313</v>
      </c>
      <c r="E828">
        <v>25681.841797000001</v>
      </c>
      <c r="F828">
        <f t="shared" si="12"/>
        <v>25638.933594000002</v>
      </c>
    </row>
    <row r="829" spans="1:6" x14ac:dyDescent="0.25">
      <c r="A829" s="2">
        <v>45024</v>
      </c>
      <c r="B829">
        <v>25677.105468999998</v>
      </c>
      <c r="C829">
        <v>25754.294922000001</v>
      </c>
      <c r="D829">
        <v>25462.474609000001</v>
      </c>
      <c r="E829">
        <v>25395.777343999998</v>
      </c>
      <c r="F829">
        <f t="shared" si="12"/>
        <v>25608.384765499999</v>
      </c>
    </row>
    <row r="830" spans="1:6" x14ac:dyDescent="0.25">
      <c r="A830" s="2">
        <v>45025</v>
      </c>
      <c r="B830">
        <v>25390.914063</v>
      </c>
      <c r="C830">
        <v>25608.580077999999</v>
      </c>
      <c r="D830">
        <v>25357.152343999998</v>
      </c>
      <c r="E830">
        <v>25419.804688</v>
      </c>
      <c r="F830">
        <f t="shared" si="12"/>
        <v>25482.866211</v>
      </c>
    </row>
    <row r="831" spans="1:6" x14ac:dyDescent="0.25">
      <c r="A831" s="2">
        <v>45026</v>
      </c>
      <c r="B831">
        <v>25423.964843999998</v>
      </c>
      <c r="C831">
        <v>26157.871093999998</v>
      </c>
      <c r="D831">
        <v>25311.283202999999</v>
      </c>
      <c r="E831">
        <v>25962.480468999998</v>
      </c>
      <c r="F831">
        <f t="shared" si="12"/>
        <v>25734.5771485</v>
      </c>
    </row>
    <row r="832" spans="1:6" x14ac:dyDescent="0.25">
      <c r="A832" s="2">
        <v>45027</v>
      </c>
      <c r="B832">
        <v>25965.208984000001</v>
      </c>
      <c r="C832">
        <v>27400.613281000002</v>
      </c>
      <c r="D832">
        <v>26009.789063</v>
      </c>
      <c r="E832">
        <v>27280.267577999999</v>
      </c>
      <c r="F832">
        <f t="shared" si="12"/>
        <v>26705.201172000001</v>
      </c>
    </row>
    <row r="833" spans="1:6" x14ac:dyDescent="0.25">
      <c r="A833" s="2">
        <v>45028</v>
      </c>
      <c r="B833">
        <v>27280.910156000002</v>
      </c>
      <c r="C833">
        <v>27958.433593999998</v>
      </c>
      <c r="D833">
        <v>27230.933593999998</v>
      </c>
      <c r="E833">
        <v>27697.037109000001</v>
      </c>
      <c r="F833">
        <f t="shared" si="12"/>
        <v>27594.683593999998</v>
      </c>
    </row>
    <row r="834" spans="1:6" x14ac:dyDescent="0.25">
      <c r="A834" s="2">
        <v>45029</v>
      </c>
      <c r="B834">
        <v>27693.851563</v>
      </c>
      <c r="C834">
        <v>27901.013672000001</v>
      </c>
      <c r="D834">
        <v>27085.972656000002</v>
      </c>
      <c r="E834">
        <v>27405.621093999998</v>
      </c>
      <c r="F834">
        <f t="shared" ref="F834:F897" si="13">(C834+D834)/2</f>
        <v>27493.493164</v>
      </c>
    </row>
    <row r="835" spans="1:6" x14ac:dyDescent="0.25">
      <c r="A835" s="2">
        <v>45030</v>
      </c>
      <c r="B835">
        <v>27181.646484000001</v>
      </c>
      <c r="C835">
        <v>27634.345702999999</v>
      </c>
      <c r="D835">
        <v>27183.599609000001</v>
      </c>
      <c r="E835">
        <v>27505.623047000001</v>
      </c>
      <c r="F835">
        <f t="shared" si="13"/>
        <v>27408.972655999998</v>
      </c>
    </row>
    <row r="836" spans="1:6" x14ac:dyDescent="0.25">
      <c r="A836" s="2">
        <v>45031</v>
      </c>
      <c r="B836">
        <v>27515.119140999999</v>
      </c>
      <c r="C836">
        <v>28022.125</v>
      </c>
      <c r="D836">
        <v>27368.644531000002</v>
      </c>
      <c r="E836">
        <v>27455.939452999999</v>
      </c>
      <c r="F836">
        <f t="shared" si="13"/>
        <v>27695.384765499999</v>
      </c>
    </row>
    <row r="837" spans="1:6" x14ac:dyDescent="0.25">
      <c r="A837" s="2">
        <v>45032</v>
      </c>
      <c r="B837">
        <v>27460.486327999999</v>
      </c>
      <c r="C837">
        <v>27560.447265999999</v>
      </c>
      <c r="D837">
        <v>27242.40625</v>
      </c>
      <c r="E837">
        <v>27307.808593999998</v>
      </c>
      <c r="F837">
        <f t="shared" si="13"/>
        <v>27401.426758000001</v>
      </c>
    </row>
    <row r="838" spans="1:6" x14ac:dyDescent="0.25">
      <c r="A838" s="2">
        <v>45033</v>
      </c>
      <c r="B838">
        <v>27305.539063</v>
      </c>
      <c r="C838">
        <v>27807.097656000002</v>
      </c>
      <c r="D838">
        <v>27163.099609000001</v>
      </c>
      <c r="E838">
        <v>27598.189452999999</v>
      </c>
      <c r="F838">
        <f t="shared" si="13"/>
        <v>27485.098632500001</v>
      </c>
    </row>
    <row r="839" spans="1:6" x14ac:dyDescent="0.25">
      <c r="A839" s="2">
        <v>45034</v>
      </c>
      <c r="B839">
        <v>27599.820313</v>
      </c>
      <c r="C839">
        <v>27601.6875</v>
      </c>
      <c r="D839">
        <v>26813.019531000002</v>
      </c>
      <c r="E839">
        <v>26952.845702999999</v>
      </c>
      <c r="F839">
        <f t="shared" si="13"/>
        <v>27207.353515499999</v>
      </c>
    </row>
    <row r="840" spans="1:6" x14ac:dyDescent="0.25">
      <c r="A840" s="2">
        <v>45035</v>
      </c>
      <c r="B840">
        <v>26956.550781000002</v>
      </c>
      <c r="C840">
        <v>27892.605468999998</v>
      </c>
      <c r="D840">
        <v>26681.847656000002</v>
      </c>
      <c r="E840">
        <v>27696.791015999999</v>
      </c>
      <c r="F840">
        <f t="shared" si="13"/>
        <v>27287.2265625</v>
      </c>
    </row>
    <row r="841" spans="1:6" x14ac:dyDescent="0.25">
      <c r="A841" s="2">
        <v>45036</v>
      </c>
      <c r="B841">
        <v>27693.724609000001</v>
      </c>
      <c r="C841">
        <v>27706.902343999998</v>
      </c>
      <c r="D841">
        <v>26179.287109000001</v>
      </c>
      <c r="E841">
        <v>26317.671875</v>
      </c>
      <c r="F841">
        <f t="shared" si="13"/>
        <v>26943.0947265</v>
      </c>
    </row>
    <row r="842" spans="1:6" x14ac:dyDescent="0.25">
      <c r="A842" s="2">
        <v>45037</v>
      </c>
      <c r="B842">
        <v>26318.587890999999</v>
      </c>
      <c r="C842">
        <v>26506.744140999999</v>
      </c>
      <c r="D842">
        <v>25589.492188</v>
      </c>
      <c r="E842">
        <v>25753.052734000001</v>
      </c>
      <c r="F842">
        <f t="shared" si="13"/>
        <v>26048.1181645</v>
      </c>
    </row>
    <row r="843" spans="1:6" x14ac:dyDescent="0.25">
      <c r="A843" s="2">
        <v>45038</v>
      </c>
      <c r="B843">
        <v>25756.009765999999</v>
      </c>
      <c r="C843">
        <v>25848.962890999999</v>
      </c>
      <c r="D843">
        <v>24491.833984000001</v>
      </c>
      <c r="E843">
        <v>24581.541015999999</v>
      </c>
      <c r="F843">
        <f t="shared" si="13"/>
        <v>25170.3984375</v>
      </c>
    </row>
    <row r="844" spans="1:6" x14ac:dyDescent="0.25">
      <c r="A844" s="2">
        <v>45039</v>
      </c>
      <c r="B844">
        <v>24571.615234000001</v>
      </c>
      <c r="C844">
        <v>25117.957031000002</v>
      </c>
      <c r="D844">
        <v>24484.810547000001</v>
      </c>
      <c r="E844">
        <v>25068.714843999998</v>
      </c>
      <c r="F844">
        <f t="shared" si="13"/>
        <v>24801.383789</v>
      </c>
    </row>
    <row r="845" spans="1:6" x14ac:dyDescent="0.25">
      <c r="A845" s="2">
        <v>45040</v>
      </c>
      <c r="B845">
        <v>25067.492188</v>
      </c>
      <c r="C845">
        <v>25071.1875</v>
      </c>
      <c r="D845">
        <v>24692.751952999999</v>
      </c>
      <c r="E845">
        <v>25101.648438</v>
      </c>
      <c r="F845">
        <f t="shared" si="13"/>
        <v>24881.9697265</v>
      </c>
    </row>
    <row r="846" spans="1:6" x14ac:dyDescent="0.25">
      <c r="A846" s="2">
        <v>45041</v>
      </c>
      <c r="B846">
        <v>25101.962890999999</v>
      </c>
      <c r="C846">
        <v>25459.154297000001</v>
      </c>
      <c r="D846">
        <v>24538.480468999998</v>
      </c>
      <c r="E846">
        <v>24893.007813</v>
      </c>
      <c r="F846">
        <f t="shared" si="13"/>
        <v>24998.817383000001</v>
      </c>
    </row>
    <row r="847" spans="1:6" x14ac:dyDescent="0.25">
      <c r="A847" s="2">
        <v>45042</v>
      </c>
      <c r="B847">
        <v>24883.542968999998</v>
      </c>
      <c r="C847">
        <v>25848.435547000001</v>
      </c>
      <c r="D847">
        <v>24663.636718999998</v>
      </c>
      <c r="E847">
        <v>25785.673827999999</v>
      </c>
      <c r="F847">
        <f t="shared" si="13"/>
        <v>25256.036133000001</v>
      </c>
    </row>
    <row r="848" spans="1:6" x14ac:dyDescent="0.25">
      <c r="A848" s="2">
        <v>45043</v>
      </c>
      <c r="B848">
        <v>25778.806640999999</v>
      </c>
      <c r="C848">
        <v>27323.029297000001</v>
      </c>
      <c r="D848">
        <v>24760.714843999998</v>
      </c>
      <c r="E848">
        <v>25732.861327999999</v>
      </c>
      <c r="F848">
        <f t="shared" si="13"/>
        <v>26041.872070500001</v>
      </c>
    </row>
    <row r="849" spans="1:6" x14ac:dyDescent="0.25">
      <c r="A849" s="2">
        <v>45044</v>
      </c>
      <c r="B849">
        <v>25738.080077999999</v>
      </c>
      <c r="C849">
        <v>27095.583984000001</v>
      </c>
      <c r="D849">
        <v>25714.923827999999</v>
      </c>
      <c r="E849">
        <v>26717.722656000002</v>
      </c>
      <c r="F849">
        <f t="shared" si="13"/>
        <v>26405.253905999998</v>
      </c>
    </row>
    <row r="850" spans="1:6" x14ac:dyDescent="0.25">
      <c r="A850" s="2">
        <v>45045</v>
      </c>
      <c r="B850">
        <v>26724.273438</v>
      </c>
      <c r="C850">
        <v>26800.431640999999</v>
      </c>
      <c r="D850">
        <v>26304.998047000001</v>
      </c>
      <c r="E850">
        <v>26368.09375</v>
      </c>
      <c r="F850">
        <f t="shared" si="13"/>
        <v>26552.714844000002</v>
      </c>
    </row>
    <row r="851" spans="1:6" x14ac:dyDescent="0.25">
      <c r="A851" s="2">
        <v>45046</v>
      </c>
      <c r="B851">
        <v>26364.773438</v>
      </c>
      <c r="C851">
        <v>26468.921875</v>
      </c>
      <c r="D851">
        <v>26140.667968999998</v>
      </c>
      <c r="E851">
        <v>26284.855468999998</v>
      </c>
      <c r="F851">
        <f t="shared" si="13"/>
        <v>26304.794922000001</v>
      </c>
    </row>
    <row r="852" spans="1:6" x14ac:dyDescent="0.25">
      <c r="A852" s="2">
        <v>45047</v>
      </c>
      <c r="B852">
        <v>26282.183593999998</v>
      </c>
      <c r="C852">
        <v>26917.109375</v>
      </c>
      <c r="D852">
        <v>26164.013672000001</v>
      </c>
      <c r="E852">
        <v>26581.580077999999</v>
      </c>
      <c r="F852">
        <f t="shared" si="13"/>
        <v>26540.5615235</v>
      </c>
    </row>
    <row r="853" spans="1:6" x14ac:dyDescent="0.25">
      <c r="A853" s="2">
        <v>45048</v>
      </c>
      <c r="B853">
        <v>26543.705077999999</v>
      </c>
      <c r="C853">
        <v>26639.707031000002</v>
      </c>
      <c r="D853">
        <v>25218.226563</v>
      </c>
      <c r="E853">
        <v>25610.464843999998</v>
      </c>
      <c r="F853">
        <f t="shared" si="13"/>
        <v>25928.966797000001</v>
      </c>
    </row>
    <row r="854" spans="1:6" x14ac:dyDescent="0.25">
      <c r="A854" s="2">
        <v>45049</v>
      </c>
      <c r="B854">
        <v>25606.458984000001</v>
      </c>
      <c r="C854">
        <v>26249.287109000001</v>
      </c>
      <c r="D854">
        <v>25418.603515999999</v>
      </c>
      <c r="E854">
        <v>26047.433593999998</v>
      </c>
      <c r="F854">
        <f t="shared" si="13"/>
        <v>25833.9453125</v>
      </c>
    </row>
    <row r="855" spans="1:6" x14ac:dyDescent="0.25">
      <c r="A855" s="2">
        <v>45050</v>
      </c>
      <c r="B855">
        <v>26047.396484000001</v>
      </c>
      <c r="C855">
        <v>26427.328125</v>
      </c>
      <c r="D855">
        <v>25484.507813</v>
      </c>
      <c r="E855">
        <v>26205.544922000001</v>
      </c>
      <c r="F855">
        <f t="shared" si="13"/>
        <v>25955.917969000002</v>
      </c>
    </row>
    <row r="856" spans="1:6" x14ac:dyDescent="0.25">
      <c r="A856" s="2">
        <v>45051</v>
      </c>
      <c r="B856">
        <v>26228.128906000002</v>
      </c>
      <c r="C856">
        <v>26550.072265999999</v>
      </c>
      <c r="D856">
        <v>26053.900390999999</v>
      </c>
      <c r="E856">
        <v>26170.326172000001</v>
      </c>
      <c r="F856">
        <f t="shared" si="13"/>
        <v>26301.986328499999</v>
      </c>
    </row>
    <row r="857" spans="1:6" x14ac:dyDescent="0.25">
      <c r="A857" s="2">
        <v>45052</v>
      </c>
      <c r="B857">
        <v>26173.744140999999</v>
      </c>
      <c r="C857">
        <v>26895.933593999998</v>
      </c>
      <c r="D857">
        <v>26173.119140999999</v>
      </c>
      <c r="E857">
        <v>26344.966797000001</v>
      </c>
      <c r="F857">
        <f t="shared" si="13"/>
        <v>26534.526367499999</v>
      </c>
    </row>
    <row r="858" spans="1:6" x14ac:dyDescent="0.25">
      <c r="A858" s="2">
        <v>45053</v>
      </c>
      <c r="B858">
        <v>26348.957031000002</v>
      </c>
      <c r="C858">
        <v>26599.851563</v>
      </c>
      <c r="D858">
        <v>25394.603515999999</v>
      </c>
      <c r="E858">
        <v>25783.212890999999</v>
      </c>
      <c r="F858">
        <f t="shared" si="13"/>
        <v>25997.2275395</v>
      </c>
    </row>
    <row r="859" spans="1:6" x14ac:dyDescent="0.25">
      <c r="A859" s="2">
        <v>45054</v>
      </c>
      <c r="B859">
        <v>25780.537109000001</v>
      </c>
      <c r="C859">
        <v>26008.796875</v>
      </c>
      <c r="D859">
        <v>25808.919922000001</v>
      </c>
      <c r="E859">
        <v>25825.054688</v>
      </c>
      <c r="F859">
        <f t="shared" si="13"/>
        <v>25908.8583985</v>
      </c>
    </row>
    <row r="860" spans="1:6" x14ac:dyDescent="0.25">
      <c r="A860" s="2">
        <v>45055</v>
      </c>
      <c r="B860">
        <v>25820.953125</v>
      </c>
      <c r="C860">
        <v>26001.972656000002</v>
      </c>
      <c r="D860">
        <v>24821.962890999999</v>
      </c>
      <c r="E860">
        <v>25183.925781000002</v>
      </c>
      <c r="F860">
        <f t="shared" si="13"/>
        <v>25411.9677735</v>
      </c>
    </row>
    <row r="861" spans="1:6" x14ac:dyDescent="0.25">
      <c r="A861" s="2">
        <v>45056</v>
      </c>
      <c r="B861">
        <v>25184.648438</v>
      </c>
      <c r="C861">
        <v>25318.365234000001</v>
      </c>
      <c r="D861">
        <v>24998.439452999999</v>
      </c>
      <c r="E861">
        <v>25225.355468999998</v>
      </c>
      <c r="F861">
        <f t="shared" si="13"/>
        <v>25158.402343499998</v>
      </c>
    </row>
    <row r="862" spans="1:6" x14ac:dyDescent="0.25">
      <c r="A862" s="2">
        <v>45057</v>
      </c>
      <c r="B862">
        <v>25221.582031000002</v>
      </c>
      <c r="C862">
        <v>25746.314452999999</v>
      </c>
      <c r="D862">
        <v>24505.40625</v>
      </c>
      <c r="E862">
        <v>25150.4375</v>
      </c>
      <c r="F862">
        <f t="shared" si="13"/>
        <v>25125.8603515</v>
      </c>
    </row>
    <row r="863" spans="1:6" x14ac:dyDescent="0.25">
      <c r="A863" s="2">
        <v>45058</v>
      </c>
      <c r="B863">
        <v>25149.828125</v>
      </c>
      <c r="C863">
        <v>25148.230468999998</v>
      </c>
      <c r="D863">
        <v>24538.3125</v>
      </c>
      <c r="E863">
        <v>24743.683593999998</v>
      </c>
      <c r="F863">
        <f t="shared" si="13"/>
        <v>24843.271484500001</v>
      </c>
    </row>
    <row r="864" spans="1:6" x14ac:dyDescent="0.25">
      <c r="A864" s="2">
        <v>45059</v>
      </c>
      <c r="B864">
        <v>24731.65625</v>
      </c>
      <c r="C864">
        <v>24780.511718999998</v>
      </c>
      <c r="D864">
        <v>23848.007813</v>
      </c>
      <c r="E864">
        <v>24502.441406000002</v>
      </c>
      <c r="F864">
        <f t="shared" si="13"/>
        <v>24314.259765999999</v>
      </c>
    </row>
    <row r="865" spans="1:6" x14ac:dyDescent="0.25">
      <c r="A865" s="2">
        <v>45060</v>
      </c>
      <c r="B865">
        <v>24504.982422000001</v>
      </c>
      <c r="C865">
        <v>24708.564452999999</v>
      </c>
      <c r="D865">
        <v>24416.410156000002</v>
      </c>
      <c r="E865">
        <v>24488.308593999998</v>
      </c>
      <c r="F865">
        <f t="shared" si="13"/>
        <v>24562.487304499999</v>
      </c>
    </row>
    <row r="866" spans="1:6" x14ac:dyDescent="0.25">
      <c r="A866" s="2">
        <v>45061</v>
      </c>
      <c r="B866">
        <v>24492.783202999999</v>
      </c>
      <c r="C866">
        <v>24823.757813</v>
      </c>
      <c r="D866">
        <v>24376.103515999999</v>
      </c>
      <c r="E866">
        <v>24813.755859000001</v>
      </c>
      <c r="F866">
        <f t="shared" si="13"/>
        <v>24599.9306645</v>
      </c>
    </row>
    <row r="867" spans="1:6" x14ac:dyDescent="0.25">
      <c r="A867" s="2">
        <v>45062</v>
      </c>
      <c r="B867">
        <v>24814.443359000001</v>
      </c>
      <c r="C867">
        <v>25414.265625</v>
      </c>
      <c r="D867">
        <v>24664.021484000001</v>
      </c>
      <c r="E867">
        <v>25008.222656000002</v>
      </c>
      <c r="F867">
        <f t="shared" si="13"/>
        <v>25039.143554499999</v>
      </c>
    </row>
    <row r="868" spans="1:6" x14ac:dyDescent="0.25">
      <c r="A868" s="2">
        <v>45063</v>
      </c>
      <c r="B868">
        <v>24988.746093999998</v>
      </c>
      <c r="C868">
        <v>25092.810547000001</v>
      </c>
      <c r="D868">
        <v>24707.423827999999</v>
      </c>
      <c r="E868">
        <v>24882.451172000001</v>
      </c>
      <c r="F868">
        <f t="shared" si="13"/>
        <v>24900.1171875</v>
      </c>
    </row>
    <row r="869" spans="1:6" x14ac:dyDescent="0.25">
      <c r="A869" s="2">
        <v>45064</v>
      </c>
      <c r="B869">
        <v>24881.365234000001</v>
      </c>
      <c r="C869">
        <v>25338.472656000002</v>
      </c>
      <c r="D869">
        <v>24603.9375</v>
      </c>
      <c r="E869">
        <v>25280.462890999999</v>
      </c>
      <c r="F869">
        <f t="shared" si="13"/>
        <v>24971.205077999999</v>
      </c>
    </row>
    <row r="870" spans="1:6" x14ac:dyDescent="0.25">
      <c r="A870" s="2">
        <v>45065</v>
      </c>
      <c r="B870">
        <v>25283.091797000001</v>
      </c>
      <c r="C870">
        <v>25342.513672000001</v>
      </c>
      <c r="D870">
        <v>24533.5</v>
      </c>
      <c r="E870">
        <v>24902.060547000001</v>
      </c>
      <c r="F870">
        <f t="shared" si="13"/>
        <v>24938.006836</v>
      </c>
    </row>
    <row r="871" spans="1:6" x14ac:dyDescent="0.25">
      <c r="A871" s="2">
        <v>45066</v>
      </c>
      <c r="B871">
        <v>24896.998047000001</v>
      </c>
      <c r="C871">
        <v>25074.603515999999</v>
      </c>
      <c r="D871">
        <v>24681.513672000001</v>
      </c>
      <c r="E871">
        <v>24855.890625</v>
      </c>
      <c r="F871">
        <f t="shared" si="13"/>
        <v>24878.058594000002</v>
      </c>
    </row>
    <row r="872" spans="1:6" x14ac:dyDescent="0.25">
      <c r="A872" s="2">
        <v>45067</v>
      </c>
      <c r="B872">
        <v>24854.701172000001</v>
      </c>
      <c r="C872">
        <v>25102.990234000001</v>
      </c>
      <c r="D872">
        <v>24812.583984000001</v>
      </c>
      <c r="E872">
        <v>25079.349609000001</v>
      </c>
      <c r="F872">
        <f t="shared" si="13"/>
        <v>24957.787109000001</v>
      </c>
    </row>
    <row r="873" spans="1:6" x14ac:dyDescent="0.25">
      <c r="A873" s="2">
        <v>45068</v>
      </c>
      <c r="B873">
        <v>25069.029297000001</v>
      </c>
      <c r="C873">
        <v>25205.378906000002</v>
      </c>
      <c r="D873">
        <v>24711.941406000002</v>
      </c>
      <c r="E873">
        <v>24719.412109000001</v>
      </c>
      <c r="F873">
        <f t="shared" si="13"/>
        <v>24958.660156000002</v>
      </c>
    </row>
    <row r="874" spans="1:6" x14ac:dyDescent="0.25">
      <c r="A874" s="2">
        <v>45069</v>
      </c>
      <c r="B874">
        <v>24715.777343999998</v>
      </c>
      <c r="C874">
        <v>25005.296875</v>
      </c>
      <c r="D874">
        <v>24529.724609000001</v>
      </c>
      <c r="E874">
        <v>24837.511718999998</v>
      </c>
      <c r="F874">
        <f t="shared" si="13"/>
        <v>24767.510741999999</v>
      </c>
    </row>
    <row r="875" spans="1:6" x14ac:dyDescent="0.25">
      <c r="A875" s="2">
        <v>45070</v>
      </c>
      <c r="B875">
        <v>24841.84375</v>
      </c>
      <c r="C875">
        <v>25394.009765999999</v>
      </c>
      <c r="D875">
        <v>24806.816406000002</v>
      </c>
      <c r="E875">
        <v>25280.449218999998</v>
      </c>
      <c r="F875">
        <f t="shared" si="13"/>
        <v>25100.413086</v>
      </c>
    </row>
    <row r="876" spans="1:6" x14ac:dyDescent="0.25">
      <c r="A876" s="2">
        <v>45071</v>
      </c>
      <c r="B876">
        <v>25279.40625</v>
      </c>
      <c r="C876">
        <v>25279.40625</v>
      </c>
      <c r="D876">
        <v>24262.382813</v>
      </c>
      <c r="E876">
        <v>24484.876952999999</v>
      </c>
      <c r="F876">
        <f t="shared" si="13"/>
        <v>24770.894531500002</v>
      </c>
    </row>
    <row r="877" spans="1:6" x14ac:dyDescent="0.25">
      <c r="A877" s="2">
        <v>45072</v>
      </c>
      <c r="B877">
        <v>24479.896484000001</v>
      </c>
      <c r="C877">
        <v>24803.185547000001</v>
      </c>
      <c r="D877">
        <v>24097.722656000002</v>
      </c>
      <c r="E877">
        <v>24689.779297000001</v>
      </c>
      <c r="F877">
        <f t="shared" si="13"/>
        <v>24450.4541015</v>
      </c>
    </row>
    <row r="878" spans="1:6" x14ac:dyDescent="0.25">
      <c r="A878" s="2">
        <v>45073</v>
      </c>
      <c r="B878">
        <v>24687.890625</v>
      </c>
      <c r="C878">
        <v>25104.236327999999</v>
      </c>
      <c r="D878">
        <v>24543.261718999998</v>
      </c>
      <c r="E878">
        <v>24898.371093999998</v>
      </c>
      <c r="F878">
        <f t="shared" si="13"/>
        <v>24823.7490235</v>
      </c>
    </row>
    <row r="879" spans="1:6" x14ac:dyDescent="0.25">
      <c r="A879" s="2">
        <v>45074</v>
      </c>
      <c r="B879">
        <v>24899.201172000001</v>
      </c>
      <c r="C879">
        <v>25056.40625</v>
      </c>
      <c r="D879">
        <v>24806.910156000002</v>
      </c>
      <c r="E879">
        <v>25037.275390999999</v>
      </c>
      <c r="F879">
        <f t="shared" si="13"/>
        <v>24931.658202999999</v>
      </c>
    </row>
    <row r="880" spans="1:6" x14ac:dyDescent="0.25">
      <c r="A880" s="2">
        <v>45075</v>
      </c>
      <c r="B880">
        <v>25039.888672000001</v>
      </c>
      <c r="C880">
        <v>26294.083984000001</v>
      </c>
      <c r="D880">
        <v>24976.144531000002</v>
      </c>
      <c r="E880">
        <v>26196.158202999999</v>
      </c>
      <c r="F880">
        <f t="shared" si="13"/>
        <v>25635.114257500001</v>
      </c>
    </row>
    <row r="881" spans="1:6" x14ac:dyDescent="0.25">
      <c r="A881" s="2">
        <v>45076</v>
      </c>
      <c r="B881">
        <v>26186.779297000001</v>
      </c>
      <c r="C881">
        <v>26524.646484000001</v>
      </c>
      <c r="D881">
        <v>25725.835938</v>
      </c>
      <c r="E881">
        <v>25914.65625</v>
      </c>
      <c r="F881">
        <f t="shared" si="13"/>
        <v>26125.241211</v>
      </c>
    </row>
    <row r="882" spans="1:6" x14ac:dyDescent="0.25">
      <c r="A882" s="2">
        <v>45077</v>
      </c>
      <c r="B882">
        <v>25913.945313</v>
      </c>
      <c r="C882">
        <v>26131.181640999999</v>
      </c>
      <c r="D882">
        <v>25720.677734000001</v>
      </c>
      <c r="E882">
        <v>25813.796875</v>
      </c>
      <c r="F882">
        <f t="shared" si="13"/>
        <v>25925.9296875</v>
      </c>
    </row>
    <row r="883" spans="1:6" x14ac:dyDescent="0.25">
      <c r="A883" s="2">
        <v>45078</v>
      </c>
      <c r="B883">
        <v>25812.101563</v>
      </c>
      <c r="C883">
        <v>25934.085938</v>
      </c>
      <c r="D883">
        <v>25236.037109000001</v>
      </c>
      <c r="E883">
        <v>25454.462890999999</v>
      </c>
      <c r="F883">
        <f t="shared" si="13"/>
        <v>25585.0615235</v>
      </c>
    </row>
    <row r="884" spans="1:6" x14ac:dyDescent="0.25">
      <c r="A884" s="2">
        <v>45079</v>
      </c>
      <c r="B884">
        <v>25453.298827999999</v>
      </c>
      <c r="C884">
        <v>25569.976563</v>
      </c>
      <c r="D884">
        <v>24946.994140999999</v>
      </c>
      <c r="E884">
        <v>24924.980468999998</v>
      </c>
      <c r="F884">
        <f t="shared" si="13"/>
        <v>25258.485352</v>
      </c>
    </row>
    <row r="885" spans="1:6" x14ac:dyDescent="0.25">
      <c r="A885" s="2">
        <v>45080</v>
      </c>
      <c r="B885">
        <v>24929.240234000001</v>
      </c>
      <c r="C885">
        <v>25485.423827999999</v>
      </c>
      <c r="D885">
        <v>24698.261718999998</v>
      </c>
      <c r="E885">
        <v>25434.765625</v>
      </c>
      <c r="F885">
        <f t="shared" si="13"/>
        <v>25091.8427735</v>
      </c>
    </row>
    <row r="886" spans="1:6" x14ac:dyDescent="0.25">
      <c r="A886" s="2">
        <v>45081</v>
      </c>
      <c r="B886">
        <v>25437.318359000001</v>
      </c>
      <c r="C886">
        <v>25497.736327999999</v>
      </c>
      <c r="D886">
        <v>25162.601563</v>
      </c>
      <c r="E886">
        <v>25271.925781000002</v>
      </c>
      <c r="F886">
        <f t="shared" si="13"/>
        <v>25330.168945500001</v>
      </c>
    </row>
    <row r="887" spans="1:6" x14ac:dyDescent="0.25">
      <c r="A887" s="2">
        <v>45082</v>
      </c>
      <c r="B887">
        <v>25271.917968999998</v>
      </c>
      <c r="C887">
        <v>25598.128906000002</v>
      </c>
      <c r="D887">
        <v>25172.140625</v>
      </c>
      <c r="E887">
        <v>25352.396484000001</v>
      </c>
      <c r="F887">
        <f t="shared" si="13"/>
        <v>25385.134765499999</v>
      </c>
    </row>
    <row r="888" spans="1:6" x14ac:dyDescent="0.25">
      <c r="A888" s="2">
        <v>45083</v>
      </c>
      <c r="B888">
        <v>25356.175781000002</v>
      </c>
      <c r="C888">
        <v>25372.666015999999</v>
      </c>
      <c r="D888">
        <v>23747.287109000001</v>
      </c>
      <c r="E888">
        <v>24049.574218999998</v>
      </c>
      <c r="F888">
        <f t="shared" si="13"/>
        <v>24559.9765625</v>
      </c>
    </row>
    <row r="889" spans="1:6" x14ac:dyDescent="0.25">
      <c r="A889" s="2">
        <v>45084</v>
      </c>
      <c r="B889">
        <v>24023.445313</v>
      </c>
      <c r="C889">
        <v>25540.826172000001</v>
      </c>
      <c r="D889">
        <v>23819.091797000001</v>
      </c>
      <c r="E889">
        <v>25459.982422000001</v>
      </c>
      <c r="F889">
        <f t="shared" si="13"/>
        <v>24679.958984500001</v>
      </c>
    </row>
    <row r="890" spans="1:6" x14ac:dyDescent="0.25">
      <c r="A890" s="2">
        <v>45085</v>
      </c>
      <c r="B890">
        <v>25457.052734000001</v>
      </c>
      <c r="C890">
        <v>25532.357422000001</v>
      </c>
      <c r="D890">
        <v>24439.041015999999</v>
      </c>
      <c r="E890">
        <v>24606.056640999999</v>
      </c>
      <c r="F890">
        <f t="shared" si="13"/>
        <v>24985.699219000002</v>
      </c>
    </row>
    <row r="891" spans="1:6" x14ac:dyDescent="0.25">
      <c r="A891" s="2">
        <v>45086</v>
      </c>
      <c r="B891">
        <v>24607.601563</v>
      </c>
      <c r="C891">
        <v>24855.738281000002</v>
      </c>
      <c r="D891">
        <v>24505.197265999999</v>
      </c>
      <c r="E891">
        <v>24585.150390999999</v>
      </c>
      <c r="F891">
        <f t="shared" si="13"/>
        <v>24680.4677735</v>
      </c>
    </row>
    <row r="892" spans="1:6" x14ac:dyDescent="0.25">
      <c r="A892" s="2">
        <v>45087</v>
      </c>
      <c r="B892">
        <v>24583.025390999999</v>
      </c>
      <c r="C892">
        <v>24859.050781000002</v>
      </c>
      <c r="D892">
        <v>24438.089843999998</v>
      </c>
      <c r="E892">
        <v>24635.195313</v>
      </c>
      <c r="F892">
        <f t="shared" si="13"/>
        <v>24648.5703125</v>
      </c>
    </row>
    <row r="893" spans="1:6" x14ac:dyDescent="0.25">
      <c r="A893" s="2">
        <v>45088</v>
      </c>
      <c r="B893">
        <v>24636.486327999999</v>
      </c>
      <c r="C893">
        <v>24682.335938</v>
      </c>
      <c r="D893">
        <v>23714.921875</v>
      </c>
      <c r="E893">
        <v>24039.84375</v>
      </c>
      <c r="F893">
        <f t="shared" si="13"/>
        <v>24198.628906500002</v>
      </c>
    </row>
    <row r="894" spans="1:6" x14ac:dyDescent="0.25">
      <c r="A894" s="2">
        <v>45089</v>
      </c>
      <c r="B894">
        <v>24042.439452999999</v>
      </c>
      <c r="C894">
        <v>24361.992188</v>
      </c>
      <c r="D894">
        <v>23870.359375</v>
      </c>
      <c r="E894">
        <v>24130.296875</v>
      </c>
      <c r="F894">
        <f t="shared" si="13"/>
        <v>24116.175781500002</v>
      </c>
    </row>
    <row r="895" spans="1:6" x14ac:dyDescent="0.25">
      <c r="A895" s="2">
        <v>45090</v>
      </c>
      <c r="B895">
        <v>24124.824218999998</v>
      </c>
      <c r="C895">
        <v>24209.353515999999</v>
      </c>
      <c r="D895">
        <v>23915.753906000002</v>
      </c>
      <c r="E895">
        <v>24067.697265999999</v>
      </c>
      <c r="F895">
        <f t="shared" si="13"/>
        <v>24062.553711</v>
      </c>
    </row>
    <row r="896" spans="1:6" x14ac:dyDescent="0.25">
      <c r="A896" s="2">
        <v>45091</v>
      </c>
      <c r="B896">
        <v>24068.105468999998</v>
      </c>
      <c r="C896">
        <v>24433.074218999998</v>
      </c>
      <c r="D896">
        <v>23841.755859000001</v>
      </c>
      <c r="E896">
        <v>24021.917968999998</v>
      </c>
      <c r="F896">
        <f t="shared" si="13"/>
        <v>24137.415039</v>
      </c>
    </row>
    <row r="897" spans="1:6" x14ac:dyDescent="0.25">
      <c r="A897" s="2">
        <v>45092</v>
      </c>
      <c r="B897">
        <v>24023.335938</v>
      </c>
      <c r="C897">
        <v>24126.425781000002</v>
      </c>
      <c r="D897">
        <v>22988.296875</v>
      </c>
      <c r="E897">
        <v>23170.253906000002</v>
      </c>
      <c r="F897">
        <f t="shared" si="13"/>
        <v>23557.361327999999</v>
      </c>
    </row>
    <row r="898" spans="1:6" x14ac:dyDescent="0.25">
      <c r="A898" s="2">
        <v>45093</v>
      </c>
      <c r="B898">
        <v>23167.484375</v>
      </c>
      <c r="C898">
        <v>23514.351563</v>
      </c>
      <c r="D898">
        <v>22886.794922000001</v>
      </c>
      <c r="E898">
        <v>23366.492188</v>
      </c>
      <c r="F898">
        <f t="shared" ref="F898:F961" si="14">(C898+D898)/2</f>
        <v>23200.573242500002</v>
      </c>
    </row>
    <row r="899" spans="1:6" x14ac:dyDescent="0.25">
      <c r="A899" s="2">
        <v>45094</v>
      </c>
      <c r="B899">
        <v>23365.476563</v>
      </c>
      <c r="C899">
        <v>24186.175781000002</v>
      </c>
      <c r="D899">
        <v>23090.869140999999</v>
      </c>
      <c r="E899">
        <v>24029.074218999998</v>
      </c>
      <c r="F899">
        <f t="shared" si="14"/>
        <v>23638.522461</v>
      </c>
    </row>
    <row r="900" spans="1:6" x14ac:dyDescent="0.25">
      <c r="A900" s="2">
        <v>45095</v>
      </c>
      <c r="B900">
        <v>24030.185547000001</v>
      </c>
      <c r="C900">
        <v>24432.425781000002</v>
      </c>
      <c r="D900">
        <v>23889.458984000001</v>
      </c>
      <c r="E900">
        <v>24196.294922000001</v>
      </c>
      <c r="F900">
        <f t="shared" si="14"/>
        <v>24160.942382500001</v>
      </c>
    </row>
    <row r="901" spans="1:6" x14ac:dyDescent="0.25">
      <c r="A901" s="2">
        <v>45096</v>
      </c>
      <c r="B901">
        <v>24196.09375</v>
      </c>
      <c r="C901">
        <v>24387.423827999999</v>
      </c>
      <c r="D901">
        <v>24060.574218999998</v>
      </c>
      <c r="E901">
        <v>24065.609375</v>
      </c>
      <c r="F901">
        <f t="shared" si="14"/>
        <v>24223.9990235</v>
      </c>
    </row>
    <row r="902" spans="1:6" x14ac:dyDescent="0.25">
      <c r="A902" s="2">
        <v>45097</v>
      </c>
      <c r="B902">
        <v>24064.90625</v>
      </c>
      <c r="C902">
        <v>24711.832031000002</v>
      </c>
      <c r="D902">
        <v>24062.453125</v>
      </c>
      <c r="E902">
        <v>24580.533202999999</v>
      </c>
      <c r="F902">
        <f t="shared" si="14"/>
        <v>24387.142577999999</v>
      </c>
    </row>
    <row r="903" spans="1:6" x14ac:dyDescent="0.25">
      <c r="A903" s="2">
        <v>45098</v>
      </c>
      <c r="B903">
        <v>24571.958984000001</v>
      </c>
      <c r="C903">
        <v>25997.822265999999</v>
      </c>
      <c r="D903">
        <v>24462.429688</v>
      </c>
      <c r="E903">
        <v>25940.925781000002</v>
      </c>
      <c r="F903">
        <f t="shared" si="14"/>
        <v>25230.125977</v>
      </c>
    </row>
    <row r="904" spans="1:6" x14ac:dyDescent="0.25">
      <c r="A904" s="2">
        <v>45099</v>
      </c>
      <c r="B904">
        <v>25926.111327999999</v>
      </c>
      <c r="C904">
        <v>28035.025390999999</v>
      </c>
      <c r="D904">
        <v>25896.998047000001</v>
      </c>
      <c r="E904">
        <v>27317.933593999998</v>
      </c>
      <c r="F904">
        <f t="shared" si="14"/>
        <v>26966.011719000002</v>
      </c>
    </row>
    <row r="905" spans="1:6" x14ac:dyDescent="0.25">
      <c r="A905" s="2">
        <v>45100</v>
      </c>
      <c r="B905">
        <v>27289.402343999998</v>
      </c>
      <c r="C905">
        <v>27740.044922000001</v>
      </c>
      <c r="D905">
        <v>27076.027343999998</v>
      </c>
      <c r="E905">
        <v>27303.242188</v>
      </c>
      <c r="F905">
        <f t="shared" si="14"/>
        <v>27408.036133000001</v>
      </c>
    </row>
    <row r="906" spans="1:6" x14ac:dyDescent="0.25">
      <c r="A906" s="2">
        <v>45101</v>
      </c>
      <c r="B906">
        <v>27288.730468999998</v>
      </c>
      <c r="C906">
        <v>28834.900390999999</v>
      </c>
      <c r="D906">
        <v>27282.316406000002</v>
      </c>
      <c r="E906">
        <v>28118.583984000001</v>
      </c>
      <c r="F906">
        <f t="shared" si="14"/>
        <v>28058.6083985</v>
      </c>
    </row>
    <row r="907" spans="1:6" x14ac:dyDescent="0.25">
      <c r="A907" s="2">
        <v>45102</v>
      </c>
      <c r="B907">
        <v>28130.740234000001</v>
      </c>
      <c r="C907">
        <v>28218.140625</v>
      </c>
      <c r="D907">
        <v>27747.289063</v>
      </c>
      <c r="E907">
        <v>27984.132813</v>
      </c>
      <c r="F907">
        <f t="shared" si="14"/>
        <v>27982.714844000002</v>
      </c>
    </row>
    <row r="908" spans="1:6" x14ac:dyDescent="0.25">
      <c r="A908" s="2">
        <v>45103</v>
      </c>
      <c r="B908">
        <v>27980.884765999999</v>
      </c>
      <c r="C908">
        <v>28435.357422000001</v>
      </c>
      <c r="D908">
        <v>27801.533202999999</v>
      </c>
      <c r="E908">
        <v>27947.595702999999</v>
      </c>
      <c r="F908">
        <f t="shared" si="14"/>
        <v>28118.4453125</v>
      </c>
    </row>
    <row r="909" spans="1:6" x14ac:dyDescent="0.25">
      <c r="A909" s="2">
        <v>45104</v>
      </c>
      <c r="B909">
        <v>27947.835938</v>
      </c>
      <c r="C909">
        <v>28073.417968999998</v>
      </c>
      <c r="D909">
        <v>27464.802734000001</v>
      </c>
      <c r="E909">
        <v>27746.609375</v>
      </c>
      <c r="F909">
        <f t="shared" si="14"/>
        <v>27769.1103515</v>
      </c>
    </row>
    <row r="910" spans="1:6" x14ac:dyDescent="0.25">
      <c r="A910" s="2">
        <v>45105</v>
      </c>
      <c r="B910">
        <v>27749.533202999999</v>
      </c>
      <c r="C910">
        <v>28300.296875</v>
      </c>
      <c r="D910">
        <v>27721.142577999999</v>
      </c>
      <c r="E910">
        <v>28006.048827999999</v>
      </c>
      <c r="F910">
        <f t="shared" si="14"/>
        <v>28010.7197265</v>
      </c>
    </row>
    <row r="911" spans="1:6" x14ac:dyDescent="0.25">
      <c r="A911" s="2">
        <v>45106</v>
      </c>
      <c r="B911">
        <v>28013.712890999999</v>
      </c>
      <c r="C911">
        <v>28019.84375</v>
      </c>
      <c r="D911">
        <v>27406.714843999998</v>
      </c>
      <c r="E911">
        <v>27560.505859000001</v>
      </c>
      <c r="F911">
        <f t="shared" si="14"/>
        <v>27713.279297000001</v>
      </c>
    </row>
    <row r="912" spans="1:6" x14ac:dyDescent="0.25">
      <c r="A912" s="2">
        <v>45107</v>
      </c>
      <c r="B912">
        <v>27560.451172000001</v>
      </c>
      <c r="C912">
        <v>28315.765625</v>
      </c>
      <c r="D912">
        <v>27563.476563</v>
      </c>
      <c r="E912">
        <v>28014.898438</v>
      </c>
      <c r="F912">
        <f t="shared" si="14"/>
        <v>27939.621094000002</v>
      </c>
    </row>
    <row r="913" spans="1:6" x14ac:dyDescent="0.25">
      <c r="A913" s="2">
        <v>45108</v>
      </c>
      <c r="B913">
        <v>28011.220702999999</v>
      </c>
      <c r="C913">
        <v>28758.470702999999</v>
      </c>
      <c r="D913">
        <v>27125.810547000001</v>
      </c>
      <c r="E913">
        <v>27918.685547000001</v>
      </c>
      <c r="F913">
        <f t="shared" si="14"/>
        <v>27942.140625</v>
      </c>
    </row>
    <row r="914" spans="1:6" x14ac:dyDescent="0.25">
      <c r="A914" s="2">
        <v>45109</v>
      </c>
      <c r="B914">
        <v>27913.736327999999</v>
      </c>
      <c r="C914">
        <v>28068.953125</v>
      </c>
      <c r="D914">
        <v>27782.755859000001</v>
      </c>
      <c r="E914">
        <v>28022.041015999999</v>
      </c>
      <c r="F914">
        <f t="shared" si="14"/>
        <v>27925.854491999999</v>
      </c>
    </row>
    <row r="915" spans="1:6" x14ac:dyDescent="0.25">
      <c r="A915" s="2">
        <v>45110</v>
      </c>
      <c r="B915">
        <v>28019.46875</v>
      </c>
      <c r="C915">
        <v>28195.566406000002</v>
      </c>
      <c r="D915">
        <v>27707.949218999998</v>
      </c>
      <c r="E915">
        <v>28072.724609000001</v>
      </c>
      <c r="F915">
        <f t="shared" si="14"/>
        <v>27951.7578125</v>
      </c>
    </row>
    <row r="916" spans="1:6" x14ac:dyDescent="0.25">
      <c r="A916" s="2">
        <v>45111</v>
      </c>
      <c r="B916">
        <v>28076.158202999999</v>
      </c>
      <c r="C916">
        <v>28757.505859000001</v>
      </c>
      <c r="D916">
        <v>28074.076172000001</v>
      </c>
      <c r="E916">
        <v>28549.082031000002</v>
      </c>
      <c r="F916">
        <f t="shared" si="14"/>
        <v>28415.791015499999</v>
      </c>
    </row>
    <row r="917" spans="1:6" x14ac:dyDescent="0.25">
      <c r="A917" s="2">
        <v>45112</v>
      </c>
      <c r="B917">
        <v>28549.470702999999</v>
      </c>
      <c r="C917">
        <v>28713.302734000001</v>
      </c>
      <c r="D917">
        <v>28162.611327999999</v>
      </c>
      <c r="E917">
        <v>28281.734375</v>
      </c>
      <c r="F917">
        <f t="shared" si="14"/>
        <v>28437.957030999998</v>
      </c>
    </row>
    <row r="918" spans="1:6" x14ac:dyDescent="0.25">
      <c r="A918" s="2">
        <v>45113</v>
      </c>
      <c r="B918">
        <v>28282.787109000001</v>
      </c>
      <c r="C918">
        <v>28385.066406000002</v>
      </c>
      <c r="D918">
        <v>27740.130859000001</v>
      </c>
      <c r="E918">
        <v>28109.283202999999</v>
      </c>
      <c r="F918">
        <f t="shared" si="14"/>
        <v>28062.598632500001</v>
      </c>
    </row>
    <row r="919" spans="1:6" x14ac:dyDescent="0.25">
      <c r="A919" s="2">
        <v>45114</v>
      </c>
      <c r="B919">
        <v>28102.822265999999</v>
      </c>
      <c r="C919">
        <v>28956.966797000001</v>
      </c>
      <c r="D919">
        <v>27576.773438</v>
      </c>
      <c r="E919">
        <v>27465.175781000002</v>
      </c>
      <c r="F919">
        <f t="shared" si="14"/>
        <v>28266.870117500002</v>
      </c>
    </row>
    <row r="920" spans="1:6" x14ac:dyDescent="0.25">
      <c r="A920" s="2">
        <v>45115</v>
      </c>
      <c r="B920">
        <v>27463.947265999999</v>
      </c>
      <c r="C920">
        <v>27751.708984000001</v>
      </c>
      <c r="D920">
        <v>27342.931640999999</v>
      </c>
      <c r="E920">
        <v>27661.828125</v>
      </c>
      <c r="F920">
        <f t="shared" si="14"/>
        <v>27547.3203125</v>
      </c>
    </row>
    <row r="921" spans="1:6" x14ac:dyDescent="0.25">
      <c r="A921" s="2">
        <v>45116</v>
      </c>
      <c r="B921">
        <v>27666.074218999998</v>
      </c>
      <c r="C921">
        <v>27682.320313</v>
      </c>
      <c r="D921">
        <v>27420.380859000001</v>
      </c>
      <c r="E921">
        <v>27613.984375</v>
      </c>
      <c r="F921">
        <f t="shared" si="14"/>
        <v>27551.350586</v>
      </c>
    </row>
    <row r="922" spans="1:6" x14ac:dyDescent="0.25">
      <c r="A922" s="2">
        <v>45117</v>
      </c>
      <c r="B922">
        <v>27613.134765999999</v>
      </c>
      <c r="C922">
        <v>27739.617188</v>
      </c>
      <c r="D922">
        <v>27434.660156000002</v>
      </c>
      <c r="E922">
        <v>27504.669922000001</v>
      </c>
      <c r="F922">
        <f t="shared" si="14"/>
        <v>27587.138672000001</v>
      </c>
    </row>
    <row r="923" spans="1:6" x14ac:dyDescent="0.25">
      <c r="A923" s="2">
        <v>45118</v>
      </c>
      <c r="B923">
        <v>27505.753906000002</v>
      </c>
      <c r="C923">
        <v>28205.222656000002</v>
      </c>
      <c r="D923">
        <v>27358.943359000001</v>
      </c>
      <c r="E923">
        <v>27635.5625</v>
      </c>
      <c r="F923">
        <f t="shared" si="14"/>
        <v>27782.083007500001</v>
      </c>
    </row>
    <row r="924" spans="1:6" x14ac:dyDescent="0.25">
      <c r="A924" s="2">
        <v>45119</v>
      </c>
      <c r="B924">
        <v>27638.435547000001</v>
      </c>
      <c r="C924">
        <v>28007.113281000002</v>
      </c>
      <c r="D924">
        <v>27642.716797000001</v>
      </c>
      <c r="E924">
        <v>27802.660156000002</v>
      </c>
      <c r="F924">
        <f t="shared" si="14"/>
        <v>27824.915039</v>
      </c>
    </row>
    <row r="925" spans="1:6" x14ac:dyDescent="0.25">
      <c r="A925" s="2">
        <v>45120</v>
      </c>
      <c r="B925">
        <v>27803.835938</v>
      </c>
      <c r="C925">
        <v>28085.425781000002</v>
      </c>
      <c r="D925">
        <v>27143.892577999999</v>
      </c>
      <c r="E925">
        <v>27279.845702999999</v>
      </c>
      <c r="F925">
        <f t="shared" si="14"/>
        <v>27614.659179499999</v>
      </c>
    </row>
    <row r="926" spans="1:6" x14ac:dyDescent="0.25">
      <c r="A926" s="2">
        <v>45121</v>
      </c>
      <c r="B926">
        <v>27276.113281000002</v>
      </c>
      <c r="C926">
        <v>28345.683593999998</v>
      </c>
      <c r="D926">
        <v>27159.490234000001</v>
      </c>
      <c r="E926">
        <v>28044.089843999998</v>
      </c>
      <c r="F926">
        <f t="shared" si="14"/>
        <v>27752.586914</v>
      </c>
    </row>
    <row r="927" spans="1:6" x14ac:dyDescent="0.25">
      <c r="A927" s="2">
        <v>45122</v>
      </c>
      <c r="B927">
        <v>28042.90625</v>
      </c>
      <c r="C927">
        <v>28105.207031000002</v>
      </c>
      <c r="D927">
        <v>26681.351563</v>
      </c>
      <c r="E927">
        <v>26979.121093999998</v>
      </c>
      <c r="F927">
        <f t="shared" si="14"/>
        <v>27393.279297000001</v>
      </c>
    </row>
    <row r="928" spans="1:6" x14ac:dyDescent="0.25">
      <c r="A928" s="2">
        <v>45123</v>
      </c>
      <c r="B928">
        <v>26977.087890999999</v>
      </c>
      <c r="C928">
        <v>27044.679688</v>
      </c>
      <c r="D928">
        <v>26916.324218999998</v>
      </c>
      <c r="E928">
        <v>26961.966797000001</v>
      </c>
      <c r="F928">
        <f t="shared" si="14"/>
        <v>26980.501953499999</v>
      </c>
    </row>
    <row r="929" spans="1:6" x14ac:dyDescent="0.25">
      <c r="A929" s="2">
        <v>45124</v>
      </c>
      <c r="B929">
        <v>26963.447265999999</v>
      </c>
      <c r="C929">
        <v>27088.121093999998</v>
      </c>
      <c r="D929">
        <v>26778.513672000001</v>
      </c>
      <c r="E929">
        <v>26939.876952999999</v>
      </c>
      <c r="F929">
        <f t="shared" si="14"/>
        <v>26933.317383000001</v>
      </c>
    </row>
    <row r="930" spans="1:6" x14ac:dyDescent="0.25">
      <c r="A930" s="2">
        <v>45125</v>
      </c>
      <c r="B930">
        <v>26940.318359000001</v>
      </c>
      <c r="C930">
        <v>27019.994140999999</v>
      </c>
      <c r="D930">
        <v>26400.279297000001</v>
      </c>
      <c r="E930">
        <v>26828.544922000001</v>
      </c>
      <c r="F930">
        <f t="shared" si="14"/>
        <v>26710.136719000002</v>
      </c>
    </row>
    <row r="931" spans="1:6" x14ac:dyDescent="0.25">
      <c r="A931" s="2">
        <v>45126</v>
      </c>
      <c r="B931">
        <v>26829.597656000002</v>
      </c>
      <c r="C931">
        <v>26886.185547000001</v>
      </c>
      <c r="D931">
        <v>26358.511718999998</v>
      </c>
      <c r="E931">
        <v>26590.166015999999</v>
      </c>
      <c r="F931">
        <f t="shared" si="14"/>
        <v>26622.348633000001</v>
      </c>
    </row>
    <row r="932" spans="1:6" x14ac:dyDescent="0.25">
      <c r="A932" s="2">
        <v>45127</v>
      </c>
      <c r="B932">
        <v>26595.048827999999</v>
      </c>
      <c r="C932">
        <v>26893.683593999998</v>
      </c>
      <c r="D932">
        <v>26624.367188</v>
      </c>
      <c r="E932">
        <v>26696.830077999999</v>
      </c>
      <c r="F932">
        <f t="shared" si="14"/>
        <v>26759.025390999999</v>
      </c>
    </row>
    <row r="933" spans="1:6" x14ac:dyDescent="0.25">
      <c r="A933" s="2">
        <v>45128</v>
      </c>
      <c r="B933">
        <v>26698.015625</v>
      </c>
      <c r="C933">
        <v>26931.333984000001</v>
      </c>
      <c r="D933">
        <v>26642.810547000001</v>
      </c>
      <c r="E933">
        <v>26756.269531000002</v>
      </c>
      <c r="F933">
        <f t="shared" si="14"/>
        <v>26787.072265499999</v>
      </c>
    </row>
    <row r="934" spans="1:6" x14ac:dyDescent="0.25">
      <c r="A934" s="2">
        <v>45129</v>
      </c>
      <c r="B934">
        <v>26768.03125</v>
      </c>
      <c r="C934">
        <v>27003.929688</v>
      </c>
      <c r="D934">
        <v>26706.617188</v>
      </c>
      <c r="E934">
        <v>26865.529297000001</v>
      </c>
      <c r="F934">
        <f t="shared" si="14"/>
        <v>26855.273438</v>
      </c>
    </row>
    <row r="935" spans="1:6" x14ac:dyDescent="0.25">
      <c r="A935" s="2">
        <v>45130</v>
      </c>
      <c r="B935">
        <v>26865.486327999999</v>
      </c>
      <c r="C935">
        <v>26940.599609000001</v>
      </c>
      <c r="D935">
        <v>26656.001952999999</v>
      </c>
      <c r="E935">
        <v>26752.763672000001</v>
      </c>
      <c r="F935">
        <f t="shared" si="14"/>
        <v>26798.300780999998</v>
      </c>
    </row>
    <row r="936" spans="1:6" x14ac:dyDescent="0.25">
      <c r="A936" s="2">
        <v>45131</v>
      </c>
      <c r="B936">
        <v>26769.214843999998</v>
      </c>
      <c r="C936">
        <v>27254.931640999999</v>
      </c>
      <c r="D936">
        <v>26725.558593999998</v>
      </c>
      <c r="E936">
        <v>27041.066406000002</v>
      </c>
      <c r="F936">
        <f t="shared" si="14"/>
        <v>26990.245117499999</v>
      </c>
    </row>
    <row r="937" spans="1:6" x14ac:dyDescent="0.25">
      <c r="A937" s="2">
        <v>45132</v>
      </c>
      <c r="B937">
        <v>27038.480468999998</v>
      </c>
      <c r="C937">
        <v>27038.644531000002</v>
      </c>
      <c r="D937">
        <v>26125.642577999999</v>
      </c>
      <c r="E937">
        <v>26373.333984000001</v>
      </c>
      <c r="F937">
        <f t="shared" si="14"/>
        <v>26582.143554499999</v>
      </c>
    </row>
    <row r="938" spans="1:6" x14ac:dyDescent="0.25">
      <c r="A938" s="2">
        <v>45133</v>
      </c>
      <c r="B938">
        <v>26375.191406000002</v>
      </c>
      <c r="C938">
        <v>26589.501952999999</v>
      </c>
      <c r="D938">
        <v>26252.154297000001</v>
      </c>
      <c r="E938">
        <v>26449.912109000001</v>
      </c>
      <c r="F938">
        <f t="shared" si="14"/>
        <v>26420.828125</v>
      </c>
    </row>
    <row r="939" spans="1:6" x14ac:dyDescent="0.25">
      <c r="A939" s="2">
        <v>45134</v>
      </c>
      <c r="B939">
        <v>26448.435547000001</v>
      </c>
      <c r="C939">
        <v>26765.597656000002</v>
      </c>
      <c r="D939">
        <v>26362.9375</v>
      </c>
      <c r="E939">
        <v>26498.292968999998</v>
      </c>
      <c r="F939">
        <f t="shared" si="14"/>
        <v>26564.267577999999</v>
      </c>
    </row>
    <row r="940" spans="1:6" x14ac:dyDescent="0.25">
      <c r="A940" s="2">
        <v>45135</v>
      </c>
      <c r="B940">
        <v>26497.234375</v>
      </c>
      <c r="C940">
        <v>26550.537109000001</v>
      </c>
      <c r="D940">
        <v>26500.779297000001</v>
      </c>
      <c r="E940">
        <v>26607.666015999999</v>
      </c>
      <c r="F940">
        <f t="shared" si="14"/>
        <v>26525.658202999999</v>
      </c>
    </row>
    <row r="941" spans="1:6" x14ac:dyDescent="0.25">
      <c r="A941" s="2">
        <v>45136</v>
      </c>
      <c r="B941">
        <v>26609.009765999999</v>
      </c>
      <c r="C941">
        <v>26773.416015999999</v>
      </c>
      <c r="D941">
        <v>26589.246093999998</v>
      </c>
      <c r="E941">
        <v>26577.896484000001</v>
      </c>
      <c r="F941">
        <f t="shared" si="14"/>
        <v>26681.331054999999</v>
      </c>
    </row>
    <row r="942" spans="1:6" x14ac:dyDescent="0.25">
      <c r="A942" s="2">
        <v>45137</v>
      </c>
      <c r="B942">
        <v>26578.078125</v>
      </c>
      <c r="C942">
        <v>26648.238281000002</v>
      </c>
      <c r="D942">
        <v>26527.966797000001</v>
      </c>
      <c r="E942">
        <v>26612.046875</v>
      </c>
      <c r="F942">
        <f t="shared" si="14"/>
        <v>26588.102539</v>
      </c>
    </row>
    <row r="943" spans="1:6" x14ac:dyDescent="0.25">
      <c r="A943" s="2">
        <v>45138</v>
      </c>
      <c r="B943">
        <v>26612.205077999999</v>
      </c>
      <c r="C943">
        <v>26677.984375</v>
      </c>
      <c r="D943">
        <v>26367.255859000001</v>
      </c>
      <c r="E943">
        <v>26556.158202999999</v>
      </c>
      <c r="F943">
        <f t="shared" si="14"/>
        <v>26522.620116999999</v>
      </c>
    </row>
    <row r="944" spans="1:6" x14ac:dyDescent="0.25">
      <c r="A944" s="2">
        <v>45139</v>
      </c>
      <c r="B944">
        <v>26558.884765999999</v>
      </c>
      <c r="C944">
        <v>26757.517577999999</v>
      </c>
      <c r="D944">
        <v>26497.675781000002</v>
      </c>
      <c r="E944">
        <v>26580.546875</v>
      </c>
      <c r="F944">
        <f t="shared" si="14"/>
        <v>26627.596679499999</v>
      </c>
    </row>
    <row r="945" spans="1:6" x14ac:dyDescent="0.25">
      <c r="A945" s="2">
        <v>45140</v>
      </c>
      <c r="B945">
        <v>26581.240234000001</v>
      </c>
      <c r="C945">
        <v>26958.771484000001</v>
      </c>
      <c r="D945">
        <v>26140.9375</v>
      </c>
      <c r="E945">
        <v>26958.771484000001</v>
      </c>
      <c r="F945">
        <f t="shared" si="14"/>
        <v>26549.854491999999</v>
      </c>
    </row>
    <row r="946" spans="1:6" x14ac:dyDescent="0.25">
      <c r="A946" s="2">
        <v>45141</v>
      </c>
      <c r="B946">
        <v>26984.583984000001</v>
      </c>
      <c r="C946">
        <v>27262.208984000001</v>
      </c>
      <c r="D946">
        <v>26438.583984000001</v>
      </c>
      <c r="E946">
        <v>26638.914063</v>
      </c>
      <c r="F946">
        <f t="shared" si="14"/>
        <v>26850.396484000001</v>
      </c>
    </row>
    <row r="947" spans="1:6" x14ac:dyDescent="0.25">
      <c r="A947" s="2">
        <v>45142</v>
      </c>
      <c r="B947">
        <v>26647.917968999998</v>
      </c>
      <c r="C947">
        <v>26870.722656000002</v>
      </c>
      <c r="D947">
        <v>26519.101563</v>
      </c>
      <c r="E947">
        <v>26644.65625</v>
      </c>
      <c r="F947">
        <f t="shared" si="14"/>
        <v>26694.912109500001</v>
      </c>
    </row>
    <row r="948" spans="1:6" x14ac:dyDescent="0.25">
      <c r="A948" s="2">
        <v>45143</v>
      </c>
      <c r="B948">
        <v>26640.732422000001</v>
      </c>
      <c r="C948">
        <v>26573.966797000001</v>
      </c>
      <c r="D948">
        <v>26236.896484000001</v>
      </c>
      <c r="E948">
        <v>26368.833984000001</v>
      </c>
      <c r="F948">
        <f t="shared" si="14"/>
        <v>26405.431640499999</v>
      </c>
    </row>
    <row r="949" spans="1:6" x14ac:dyDescent="0.25">
      <c r="A949" s="2">
        <v>45144</v>
      </c>
      <c r="B949">
        <v>26370.011718999998</v>
      </c>
      <c r="C949">
        <v>26394.568359000001</v>
      </c>
      <c r="D949">
        <v>26263.361327999999</v>
      </c>
      <c r="E949">
        <v>26339.84375</v>
      </c>
      <c r="F949">
        <f t="shared" si="14"/>
        <v>26328.964843499998</v>
      </c>
    </row>
    <row r="950" spans="1:6" x14ac:dyDescent="0.25">
      <c r="A950" s="2">
        <v>45145</v>
      </c>
      <c r="B950">
        <v>26341.273438</v>
      </c>
      <c r="C950">
        <v>26474.818359000001</v>
      </c>
      <c r="D950">
        <v>26268.835938</v>
      </c>
      <c r="E950">
        <v>26395.765625</v>
      </c>
      <c r="F950">
        <f t="shared" si="14"/>
        <v>26371.8271485</v>
      </c>
    </row>
    <row r="951" spans="1:6" x14ac:dyDescent="0.25">
      <c r="A951" s="2">
        <v>45146</v>
      </c>
      <c r="B951">
        <v>26392.726563</v>
      </c>
      <c r="C951">
        <v>26572.435547000001</v>
      </c>
      <c r="D951">
        <v>26126.472656000002</v>
      </c>
      <c r="E951">
        <v>26521.001952999999</v>
      </c>
      <c r="F951">
        <f t="shared" si="14"/>
        <v>26349.4541015</v>
      </c>
    </row>
    <row r="952" spans="1:6" x14ac:dyDescent="0.25">
      <c r="A952" s="2">
        <v>45147</v>
      </c>
      <c r="B952">
        <v>26520.494140999999</v>
      </c>
      <c r="C952">
        <v>27545.892577999999</v>
      </c>
      <c r="D952">
        <v>26514.794922000001</v>
      </c>
      <c r="E952">
        <v>27159.880859000001</v>
      </c>
      <c r="F952">
        <f t="shared" si="14"/>
        <v>27030.34375</v>
      </c>
    </row>
    <row r="953" spans="1:6" x14ac:dyDescent="0.25">
      <c r="A953" s="2">
        <v>45148</v>
      </c>
      <c r="B953">
        <v>27160.978515999999</v>
      </c>
      <c r="C953">
        <v>27402.841797000001</v>
      </c>
      <c r="D953">
        <v>26771.636718999998</v>
      </c>
      <c r="E953">
        <v>26929.605468999998</v>
      </c>
      <c r="F953">
        <f t="shared" si="14"/>
        <v>27087.239258000001</v>
      </c>
    </row>
    <row r="954" spans="1:6" x14ac:dyDescent="0.25">
      <c r="A954" s="2">
        <v>45149</v>
      </c>
      <c r="B954">
        <v>26931.861327999999</v>
      </c>
      <c r="C954">
        <v>26893.119140999999</v>
      </c>
      <c r="D954">
        <v>26711.607422000001</v>
      </c>
      <c r="E954">
        <v>26798.734375</v>
      </c>
      <c r="F954">
        <f t="shared" si="14"/>
        <v>26802.363281500002</v>
      </c>
    </row>
    <row r="955" spans="1:6" x14ac:dyDescent="0.25">
      <c r="A955" s="2">
        <v>45150</v>
      </c>
      <c r="B955">
        <v>26794.462890999999</v>
      </c>
      <c r="C955">
        <v>26878.560547000001</v>
      </c>
      <c r="D955">
        <v>26705.857422000001</v>
      </c>
      <c r="E955">
        <v>26831.294922000001</v>
      </c>
      <c r="F955">
        <f t="shared" si="14"/>
        <v>26792.208984500001</v>
      </c>
    </row>
    <row r="956" spans="1:6" x14ac:dyDescent="0.25">
      <c r="A956" s="2">
        <v>45151</v>
      </c>
      <c r="B956">
        <v>26833.185547000001</v>
      </c>
      <c r="C956">
        <v>26892.808593999998</v>
      </c>
      <c r="D956">
        <v>26794.669922000001</v>
      </c>
      <c r="E956">
        <v>26847.951172000001</v>
      </c>
      <c r="F956">
        <f t="shared" si="14"/>
        <v>26843.739258000001</v>
      </c>
    </row>
    <row r="957" spans="1:6" x14ac:dyDescent="0.25">
      <c r="A957" s="2">
        <v>45152</v>
      </c>
      <c r="B957">
        <v>26848.525390999999</v>
      </c>
      <c r="C957">
        <v>26871.195313</v>
      </c>
      <c r="D957">
        <v>26743.679688</v>
      </c>
      <c r="E957">
        <v>26758.697265999999</v>
      </c>
      <c r="F957">
        <f t="shared" si="14"/>
        <v>26807.4375005</v>
      </c>
    </row>
    <row r="958" spans="1:6" x14ac:dyDescent="0.25">
      <c r="A958" s="2">
        <v>45153</v>
      </c>
      <c r="B958">
        <v>26759.015625</v>
      </c>
      <c r="C958">
        <v>27126.171875</v>
      </c>
      <c r="D958">
        <v>26637.867188</v>
      </c>
      <c r="E958">
        <v>26960.865234000001</v>
      </c>
      <c r="F958">
        <f t="shared" si="14"/>
        <v>26882.019531500002</v>
      </c>
    </row>
    <row r="959" spans="1:6" x14ac:dyDescent="0.25">
      <c r="A959" s="2">
        <v>45154</v>
      </c>
      <c r="B959">
        <v>26960.505859000001</v>
      </c>
      <c r="C959">
        <v>26901.498047000001</v>
      </c>
      <c r="D959">
        <v>26674.798827999999</v>
      </c>
      <c r="E959">
        <v>26752.154297000001</v>
      </c>
      <c r="F959">
        <f t="shared" si="14"/>
        <v>26788.1484375</v>
      </c>
    </row>
    <row r="960" spans="1:6" x14ac:dyDescent="0.25">
      <c r="A960" s="2">
        <v>45155</v>
      </c>
      <c r="B960">
        <v>26750.986327999999</v>
      </c>
      <c r="C960">
        <v>26794.564452999999</v>
      </c>
      <c r="D960">
        <v>26393.152343999998</v>
      </c>
      <c r="E960">
        <v>26393.152343999998</v>
      </c>
      <c r="F960">
        <f t="shared" si="14"/>
        <v>26593.8583985</v>
      </c>
    </row>
    <row r="961" spans="1:6" x14ac:dyDescent="0.25">
      <c r="A961" s="2">
        <v>45156</v>
      </c>
      <c r="B961">
        <v>26391.333984000001</v>
      </c>
      <c r="C961">
        <v>26446.816406000002</v>
      </c>
      <c r="D961">
        <v>23373.714843999998</v>
      </c>
      <c r="E961">
        <v>24520.585938</v>
      </c>
      <c r="F961">
        <f t="shared" si="14"/>
        <v>24910.265625</v>
      </c>
    </row>
    <row r="962" spans="1:6" x14ac:dyDescent="0.25">
      <c r="A962" s="2">
        <v>45157</v>
      </c>
      <c r="B962">
        <v>24494.404297000001</v>
      </c>
      <c r="C962">
        <v>24655.845702999999</v>
      </c>
      <c r="D962">
        <v>23596.927734000001</v>
      </c>
      <c r="E962">
        <v>23921.724609000001</v>
      </c>
      <c r="F962">
        <f t="shared" ref="F962:F1025" si="15">(C962+D962)/2</f>
        <v>24126.386718499998</v>
      </c>
    </row>
    <row r="963" spans="1:6" x14ac:dyDescent="0.25">
      <c r="A963" s="2">
        <v>45158</v>
      </c>
      <c r="B963">
        <v>23920.142577999999</v>
      </c>
      <c r="C963">
        <v>24105.289063</v>
      </c>
      <c r="D963">
        <v>23694.763672000001</v>
      </c>
      <c r="E963">
        <v>23964.5625</v>
      </c>
      <c r="F963">
        <f t="shared" si="15"/>
        <v>23900.026367500002</v>
      </c>
    </row>
    <row r="964" spans="1:6" x14ac:dyDescent="0.25">
      <c r="A964" s="2">
        <v>45159</v>
      </c>
      <c r="B964">
        <v>23965.166015999999</v>
      </c>
      <c r="C964">
        <v>24155.755859000001</v>
      </c>
      <c r="D964">
        <v>23880.179688</v>
      </c>
      <c r="E964">
        <v>24081.244140999999</v>
      </c>
      <c r="F964">
        <f t="shared" si="15"/>
        <v>24017.9677735</v>
      </c>
    </row>
    <row r="965" spans="1:6" x14ac:dyDescent="0.25">
      <c r="A965" s="2">
        <v>45160</v>
      </c>
      <c r="B965">
        <v>24080.421875</v>
      </c>
      <c r="C965">
        <v>24065.949218999998</v>
      </c>
      <c r="D965">
        <v>23741.984375</v>
      </c>
      <c r="E965">
        <v>23971.851563</v>
      </c>
      <c r="F965">
        <f t="shared" si="15"/>
        <v>23903.966797000001</v>
      </c>
    </row>
    <row r="966" spans="1:6" x14ac:dyDescent="0.25">
      <c r="A966" s="2">
        <v>45161</v>
      </c>
      <c r="B966">
        <v>23977.914063</v>
      </c>
      <c r="C966">
        <v>23987.117188</v>
      </c>
      <c r="D966">
        <v>23533.328125</v>
      </c>
      <c r="E966">
        <v>23999.806640999999</v>
      </c>
      <c r="F966">
        <f t="shared" si="15"/>
        <v>23760.222656500002</v>
      </c>
    </row>
    <row r="967" spans="1:6" x14ac:dyDescent="0.25">
      <c r="A967" s="2">
        <v>45162</v>
      </c>
      <c r="B967">
        <v>24007.9375</v>
      </c>
      <c r="C967">
        <v>24651.097656000002</v>
      </c>
      <c r="D967">
        <v>23857.650390999999</v>
      </c>
      <c r="E967">
        <v>24326.121093999998</v>
      </c>
      <c r="F967">
        <f t="shared" si="15"/>
        <v>24254.3740235</v>
      </c>
    </row>
    <row r="968" spans="1:6" x14ac:dyDescent="0.25">
      <c r="A968" s="2">
        <v>45163</v>
      </c>
      <c r="B968">
        <v>24326.011718999998</v>
      </c>
      <c r="C968">
        <v>24454.257813</v>
      </c>
      <c r="D968">
        <v>23956.742188</v>
      </c>
      <c r="E968">
        <v>24227.376952999999</v>
      </c>
      <c r="F968">
        <f t="shared" si="15"/>
        <v>24205.5000005</v>
      </c>
    </row>
    <row r="969" spans="1:6" x14ac:dyDescent="0.25">
      <c r="A969" s="2">
        <v>45164</v>
      </c>
      <c r="B969">
        <v>24228.587890999999</v>
      </c>
      <c r="C969">
        <v>24234.349609000001</v>
      </c>
      <c r="D969">
        <v>23941.740234000001</v>
      </c>
      <c r="E969">
        <v>24129.414063</v>
      </c>
      <c r="F969">
        <f t="shared" si="15"/>
        <v>24088.044921500001</v>
      </c>
    </row>
    <row r="970" spans="1:6" x14ac:dyDescent="0.25">
      <c r="A970" s="2">
        <v>45165</v>
      </c>
      <c r="B970">
        <v>24129.011718999998</v>
      </c>
      <c r="C970">
        <v>24184.732422000001</v>
      </c>
      <c r="D970">
        <v>24070.322265999999</v>
      </c>
      <c r="E970">
        <v>24093.095702999999</v>
      </c>
      <c r="F970">
        <f t="shared" si="15"/>
        <v>24127.527344000002</v>
      </c>
    </row>
    <row r="971" spans="1:6" x14ac:dyDescent="0.25">
      <c r="A971" s="2">
        <v>45166</v>
      </c>
      <c r="B971">
        <v>24092.890625</v>
      </c>
      <c r="C971">
        <v>24238.449218999998</v>
      </c>
      <c r="D971">
        <v>24052.923827999999</v>
      </c>
      <c r="E971">
        <v>24163.882813</v>
      </c>
      <c r="F971">
        <f t="shared" si="15"/>
        <v>24145.6865235</v>
      </c>
    </row>
    <row r="972" spans="1:6" x14ac:dyDescent="0.25">
      <c r="A972" s="2">
        <v>45167</v>
      </c>
      <c r="B972">
        <v>24163.810547000001</v>
      </c>
      <c r="C972">
        <v>24243.509765999999</v>
      </c>
      <c r="D972">
        <v>23932.878906000002</v>
      </c>
      <c r="E972">
        <v>24115.007813</v>
      </c>
      <c r="F972">
        <f t="shared" si="15"/>
        <v>24088.194336</v>
      </c>
    </row>
    <row r="973" spans="1:6" x14ac:dyDescent="0.25">
      <c r="A973" s="2">
        <v>45168</v>
      </c>
      <c r="B973">
        <v>24111.623047000001</v>
      </c>
      <c r="C973">
        <v>25887.892577999999</v>
      </c>
      <c r="D973">
        <v>23967.394531000002</v>
      </c>
      <c r="E973">
        <v>25509.867188</v>
      </c>
      <c r="F973">
        <f t="shared" si="15"/>
        <v>24927.643554499999</v>
      </c>
    </row>
    <row r="974" spans="1:6" x14ac:dyDescent="0.25">
      <c r="A974" s="2">
        <v>45169</v>
      </c>
      <c r="B974">
        <v>25508.662109000001</v>
      </c>
      <c r="C974">
        <v>25539.486327999999</v>
      </c>
      <c r="D974">
        <v>24772.763672000001</v>
      </c>
      <c r="E974">
        <v>24975.578125</v>
      </c>
      <c r="F974">
        <f t="shared" si="15"/>
        <v>25156.125</v>
      </c>
    </row>
    <row r="975" spans="1:6" x14ac:dyDescent="0.25">
      <c r="A975" s="2">
        <v>45170</v>
      </c>
      <c r="B975">
        <v>24979.845702999999</v>
      </c>
      <c r="C975">
        <v>25271.097656000002</v>
      </c>
      <c r="D975">
        <v>23752.982422000001</v>
      </c>
      <c r="E975">
        <v>23916.753906000002</v>
      </c>
      <c r="F975">
        <f t="shared" si="15"/>
        <v>24512.040039</v>
      </c>
    </row>
    <row r="976" spans="1:6" x14ac:dyDescent="0.25">
      <c r="A976" s="2">
        <v>45171</v>
      </c>
      <c r="B976">
        <v>23919.103515999999</v>
      </c>
      <c r="C976">
        <v>24086.71875</v>
      </c>
      <c r="D976">
        <v>23508.601563</v>
      </c>
      <c r="E976">
        <v>23917.246093999998</v>
      </c>
      <c r="F976">
        <f t="shared" si="15"/>
        <v>23797.660156500002</v>
      </c>
    </row>
    <row r="977" spans="1:6" x14ac:dyDescent="0.25">
      <c r="A977" s="2">
        <v>45172</v>
      </c>
      <c r="B977">
        <v>23917.417968999998</v>
      </c>
      <c r="C977">
        <v>24074.427734000001</v>
      </c>
      <c r="D977">
        <v>23873.091797000001</v>
      </c>
      <c r="E977">
        <v>23980.349609000001</v>
      </c>
      <c r="F977">
        <f t="shared" si="15"/>
        <v>23973.759765499999</v>
      </c>
    </row>
    <row r="978" spans="1:6" x14ac:dyDescent="0.25">
      <c r="A978" s="2">
        <v>45173</v>
      </c>
      <c r="B978">
        <v>23980.974609000001</v>
      </c>
      <c r="C978">
        <v>24161.787109000001</v>
      </c>
      <c r="D978">
        <v>23911.605468999998</v>
      </c>
      <c r="E978">
        <v>24071.607422000001</v>
      </c>
      <c r="F978">
        <f t="shared" si="15"/>
        <v>24036.696289</v>
      </c>
    </row>
    <row r="979" spans="1:6" x14ac:dyDescent="0.25">
      <c r="A979" s="2">
        <v>45174</v>
      </c>
      <c r="B979">
        <v>24070.3125</v>
      </c>
      <c r="C979">
        <v>24181.355468999998</v>
      </c>
      <c r="D979">
        <v>23767.308593999998</v>
      </c>
      <c r="E979">
        <v>23919.564452999999</v>
      </c>
      <c r="F979">
        <f t="shared" si="15"/>
        <v>23974.332031499998</v>
      </c>
    </row>
    <row r="980" spans="1:6" x14ac:dyDescent="0.25">
      <c r="A980" s="2">
        <v>45175</v>
      </c>
      <c r="B980">
        <v>23921.921875</v>
      </c>
      <c r="C980">
        <v>24137.240234000001</v>
      </c>
      <c r="D980">
        <v>23726.884765999999</v>
      </c>
      <c r="E980">
        <v>24037.847656000002</v>
      </c>
      <c r="F980">
        <f t="shared" si="15"/>
        <v>23932.0625</v>
      </c>
    </row>
    <row r="981" spans="1:6" x14ac:dyDescent="0.25">
      <c r="A981" s="2">
        <v>45176</v>
      </c>
      <c r="B981">
        <v>24041.529297000001</v>
      </c>
      <c r="C981">
        <v>24192.181640999999</v>
      </c>
      <c r="D981">
        <v>23694.646484000001</v>
      </c>
      <c r="E981">
        <v>24014.712890999999</v>
      </c>
      <c r="F981">
        <f t="shared" si="15"/>
        <v>23943.4140625</v>
      </c>
    </row>
    <row r="982" spans="1:6" x14ac:dyDescent="0.25">
      <c r="A982" s="2">
        <v>45177</v>
      </c>
      <c r="B982">
        <v>24010.121093999998</v>
      </c>
      <c r="C982">
        <v>24686.888672000001</v>
      </c>
      <c r="D982">
        <v>23952.195313</v>
      </c>
      <c r="E982">
        <v>24530.304688</v>
      </c>
      <c r="F982">
        <f t="shared" si="15"/>
        <v>24319.541992500002</v>
      </c>
    </row>
    <row r="983" spans="1:6" x14ac:dyDescent="0.25">
      <c r="A983" s="2">
        <v>45178</v>
      </c>
      <c r="B983">
        <v>24534.992188</v>
      </c>
      <c r="C983">
        <v>24654.304688</v>
      </c>
      <c r="D983">
        <v>23993.216797000001</v>
      </c>
      <c r="E983">
        <v>24194.585938</v>
      </c>
      <c r="F983">
        <f t="shared" si="15"/>
        <v>24323.760742500002</v>
      </c>
    </row>
    <row r="984" spans="1:6" x14ac:dyDescent="0.25">
      <c r="A984" s="2">
        <v>45179</v>
      </c>
      <c r="B984">
        <v>24194.371093999998</v>
      </c>
      <c r="C984">
        <v>24209.830077999999</v>
      </c>
      <c r="D984">
        <v>24105.710938</v>
      </c>
      <c r="E984">
        <v>24185.269531000002</v>
      </c>
      <c r="F984">
        <f t="shared" si="15"/>
        <v>24157.770508000001</v>
      </c>
    </row>
    <row r="985" spans="1:6" x14ac:dyDescent="0.25">
      <c r="A985" s="2">
        <v>45180</v>
      </c>
      <c r="B985">
        <v>24184.832031000002</v>
      </c>
      <c r="C985">
        <v>24251.882813</v>
      </c>
      <c r="D985">
        <v>23925.748047000001</v>
      </c>
      <c r="E985">
        <v>24104.980468999998</v>
      </c>
      <c r="F985">
        <f t="shared" si="15"/>
        <v>24088.815430000002</v>
      </c>
    </row>
    <row r="986" spans="1:6" x14ac:dyDescent="0.25">
      <c r="A986" s="2">
        <v>45181</v>
      </c>
      <c r="B986">
        <v>24104.503906000002</v>
      </c>
      <c r="C986">
        <v>24124.251952999999</v>
      </c>
      <c r="D986">
        <v>23192.755859000001</v>
      </c>
      <c r="E986">
        <v>23412.441406000002</v>
      </c>
      <c r="F986">
        <f t="shared" si="15"/>
        <v>23658.503905999998</v>
      </c>
    </row>
    <row r="987" spans="1:6" x14ac:dyDescent="0.25">
      <c r="A987" s="2">
        <v>45182</v>
      </c>
      <c r="B987">
        <v>23410.583984000001</v>
      </c>
      <c r="C987">
        <v>24645.748047000001</v>
      </c>
      <c r="D987">
        <v>23403.671875</v>
      </c>
      <c r="E987">
        <v>24023.845702999999</v>
      </c>
      <c r="F987">
        <f t="shared" si="15"/>
        <v>24024.709961</v>
      </c>
    </row>
    <row r="988" spans="1:6" x14ac:dyDescent="0.25">
      <c r="A988" s="2">
        <v>45183</v>
      </c>
      <c r="B988">
        <v>24027.763672000001</v>
      </c>
      <c r="C988">
        <v>24548.669922000001</v>
      </c>
      <c r="D988">
        <v>23960.486327999999</v>
      </c>
      <c r="E988">
        <v>24437.322265999999</v>
      </c>
      <c r="F988">
        <f t="shared" si="15"/>
        <v>24254.578125</v>
      </c>
    </row>
    <row r="989" spans="1:6" x14ac:dyDescent="0.25">
      <c r="A989" s="2">
        <v>45184</v>
      </c>
      <c r="B989">
        <v>24437.279297000001</v>
      </c>
      <c r="C989">
        <v>25165.308593999998</v>
      </c>
      <c r="D989">
        <v>24351.880859000001</v>
      </c>
      <c r="E989">
        <v>24954.433593999998</v>
      </c>
      <c r="F989">
        <f t="shared" si="15"/>
        <v>24758.5947265</v>
      </c>
    </row>
    <row r="990" spans="1:6" x14ac:dyDescent="0.25">
      <c r="A990" s="2">
        <v>45185</v>
      </c>
      <c r="B990">
        <v>24948.927734000001</v>
      </c>
      <c r="C990">
        <v>25153.759765999999</v>
      </c>
      <c r="D990">
        <v>24606.507813</v>
      </c>
      <c r="E990">
        <v>24936.523438</v>
      </c>
      <c r="F990">
        <f t="shared" si="15"/>
        <v>24880.1337895</v>
      </c>
    </row>
    <row r="991" spans="1:6" x14ac:dyDescent="0.25">
      <c r="A991" s="2">
        <v>45186</v>
      </c>
      <c r="B991">
        <v>24934.185547000001</v>
      </c>
      <c r="C991">
        <v>25073.419922000001</v>
      </c>
      <c r="D991">
        <v>24810.191406000002</v>
      </c>
      <c r="E991">
        <v>24898.650390999999</v>
      </c>
      <c r="F991">
        <f t="shared" si="15"/>
        <v>24941.805664</v>
      </c>
    </row>
    <row r="992" spans="1:6" x14ac:dyDescent="0.25">
      <c r="A992" s="2">
        <v>45187</v>
      </c>
      <c r="B992">
        <v>24898.318359000001</v>
      </c>
      <c r="C992">
        <v>24938.402343999998</v>
      </c>
      <c r="D992">
        <v>24783.1875</v>
      </c>
      <c r="E992">
        <v>24872.564452999999</v>
      </c>
      <c r="F992">
        <f t="shared" si="15"/>
        <v>24860.794922000001</v>
      </c>
    </row>
    <row r="993" spans="1:6" x14ac:dyDescent="0.25">
      <c r="A993" s="2">
        <v>45188</v>
      </c>
      <c r="B993">
        <v>24871.445313</v>
      </c>
      <c r="C993">
        <v>25725.355468999998</v>
      </c>
      <c r="D993">
        <v>24753.900390999999</v>
      </c>
      <c r="E993">
        <v>25021.539063</v>
      </c>
      <c r="F993">
        <f t="shared" si="15"/>
        <v>25239.627929999999</v>
      </c>
    </row>
    <row r="994" spans="1:6" x14ac:dyDescent="0.25">
      <c r="A994" s="2">
        <v>45189</v>
      </c>
      <c r="B994">
        <v>25027.683593999998</v>
      </c>
      <c r="C994">
        <v>25734.210938</v>
      </c>
      <c r="D994">
        <v>24952.451172000001</v>
      </c>
      <c r="E994">
        <v>25474.994140999999</v>
      </c>
      <c r="F994">
        <f t="shared" si="15"/>
        <v>25343.331055000002</v>
      </c>
    </row>
    <row r="995" spans="1:6" x14ac:dyDescent="0.25">
      <c r="A995" s="2">
        <v>45190</v>
      </c>
      <c r="B995">
        <v>25474.162109000001</v>
      </c>
      <c r="C995">
        <v>25619.441406000002</v>
      </c>
      <c r="D995">
        <v>25169.361327999999</v>
      </c>
      <c r="E995">
        <v>25475.597656000002</v>
      </c>
      <c r="F995">
        <f t="shared" si="15"/>
        <v>25394.401366999999</v>
      </c>
    </row>
    <row r="996" spans="1:6" x14ac:dyDescent="0.25">
      <c r="A996" s="2">
        <v>45191</v>
      </c>
      <c r="B996">
        <v>25473.5625</v>
      </c>
      <c r="C996">
        <v>25533.726563</v>
      </c>
      <c r="D996">
        <v>24798.580077999999</v>
      </c>
      <c r="E996">
        <v>24921.820313</v>
      </c>
      <c r="F996">
        <f t="shared" si="15"/>
        <v>25166.153320500001</v>
      </c>
    </row>
    <row r="997" spans="1:6" x14ac:dyDescent="0.25">
      <c r="A997" s="2">
        <v>45192</v>
      </c>
      <c r="B997">
        <v>24918.466797000001</v>
      </c>
      <c r="C997">
        <v>25111.501952999999</v>
      </c>
      <c r="D997">
        <v>24866.294922000001</v>
      </c>
      <c r="E997">
        <v>24924.990234000001</v>
      </c>
      <c r="F997">
        <f t="shared" si="15"/>
        <v>24988.8984375</v>
      </c>
    </row>
    <row r="998" spans="1:6" x14ac:dyDescent="0.25">
      <c r="A998" s="2">
        <v>45193</v>
      </c>
      <c r="B998">
        <v>24924.041015999999</v>
      </c>
      <c r="C998">
        <v>24976.207031000002</v>
      </c>
      <c r="D998">
        <v>24869.617188</v>
      </c>
      <c r="E998">
        <v>24924.822265999999</v>
      </c>
      <c r="F998">
        <f t="shared" si="15"/>
        <v>24922.912109500001</v>
      </c>
    </row>
    <row r="999" spans="1:6" x14ac:dyDescent="0.25">
      <c r="A999" s="2">
        <v>45194</v>
      </c>
      <c r="B999">
        <v>24924.808593999998</v>
      </c>
      <c r="C999">
        <v>25032.384765999999</v>
      </c>
      <c r="D999">
        <v>24622.509765999999</v>
      </c>
      <c r="E999">
        <v>24657.96875</v>
      </c>
      <c r="F999">
        <f t="shared" si="15"/>
        <v>24827.447265999999</v>
      </c>
    </row>
    <row r="1000" spans="1:6" x14ac:dyDescent="0.25">
      <c r="A1000" s="2">
        <v>45195</v>
      </c>
      <c r="B1000">
        <v>24655.103515999999</v>
      </c>
      <c r="C1000">
        <v>24945.947265999999</v>
      </c>
      <c r="D1000">
        <v>24474.373047000001</v>
      </c>
      <c r="E1000">
        <v>24829.972656000002</v>
      </c>
      <c r="F1000">
        <f t="shared" si="15"/>
        <v>24710.160156500002</v>
      </c>
    </row>
    <row r="1001" spans="1:6" x14ac:dyDescent="0.25">
      <c r="A1001" s="2">
        <v>45196</v>
      </c>
      <c r="B1001">
        <v>24826.458984000001</v>
      </c>
      <c r="C1001">
        <v>24927.884765999999</v>
      </c>
      <c r="D1001">
        <v>24677.222656000002</v>
      </c>
      <c r="E1001">
        <v>24805.451172000001</v>
      </c>
      <c r="F1001">
        <f t="shared" si="15"/>
        <v>24802.553711</v>
      </c>
    </row>
    <row r="1002" spans="1:6" x14ac:dyDescent="0.25">
      <c r="A1002" s="2">
        <v>45197</v>
      </c>
      <c r="B1002">
        <v>24798.117188</v>
      </c>
      <c r="C1002">
        <v>25445.197265999999</v>
      </c>
      <c r="D1002">
        <v>24886.236327999999</v>
      </c>
      <c r="E1002">
        <v>25085.046875</v>
      </c>
      <c r="F1002">
        <f t="shared" si="15"/>
        <v>25165.716797000001</v>
      </c>
    </row>
    <row r="1003" spans="1:6" x14ac:dyDescent="0.25">
      <c r="A1003" s="2">
        <v>45198</v>
      </c>
      <c r="B1003">
        <v>25087.992188</v>
      </c>
      <c r="C1003">
        <v>25788.466797000001</v>
      </c>
      <c r="D1003">
        <v>25071.955077999999</v>
      </c>
      <c r="E1003">
        <v>25581.568359000001</v>
      </c>
      <c r="F1003">
        <f t="shared" si="15"/>
        <v>25430.2109375</v>
      </c>
    </row>
    <row r="1004" spans="1:6" x14ac:dyDescent="0.25">
      <c r="A1004" s="2">
        <v>45199</v>
      </c>
      <c r="B1004">
        <v>25584.6875</v>
      </c>
      <c r="C1004">
        <v>25664.966797000001</v>
      </c>
      <c r="D1004">
        <v>25266.65625</v>
      </c>
      <c r="E1004">
        <v>25435.613281000002</v>
      </c>
      <c r="F1004">
        <f t="shared" si="15"/>
        <v>25465.8115235</v>
      </c>
    </row>
    <row r="1005" spans="1:6" x14ac:dyDescent="0.25">
      <c r="A1005" s="2">
        <v>45200</v>
      </c>
      <c r="B1005">
        <v>25435.583984000001</v>
      </c>
      <c r="C1005">
        <v>25605.810547000001</v>
      </c>
      <c r="D1005">
        <v>25414.107422000001</v>
      </c>
      <c r="E1005">
        <v>25488.726563</v>
      </c>
      <c r="F1005">
        <f t="shared" si="15"/>
        <v>25509.958984500001</v>
      </c>
    </row>
    <row r="1006" spans="1:6" x14ac:dyDescent="0.25">
      <c r="A1006" s="2">
        <v>45201</v>
      </c>
      <c r="B1006">
        <v>25488.236327999999</v>
      </c>
      <c r="C1006">
        <v>26554.115234000001</v>
      </c>
      <c r="D1006">
        <v>25486.058593999998</v>
      </c>
      <c r="E1006">
        <v>26488.859375</v>
      </c>
      <c r="F1006">
        <f t="shared" si="15"/>
        <v>26020.086914</v>
      </c>
    </row>
    <row r="1007" spans="1:6" x14ac:dyDescent="0.25">
      <c r="A1007" s="2">
        <v>45202</v>
      </c>
      <c r="B1007">
        <v>26482.279297000001</v>
      </c>
      <c r="C1007">
        <v>27102.021484000001</v>
      </c>
      <c r="D1007">
        <v>26096.462890999999</v>
      </c>
      <c r="E1007">
        <v>26269.957031000002</v>
      </c>
      <c r="F1007">
        <f t="shared" si="15"/>
        <v>26599.2421875</v>
      </c>
    </row>
    <row r="1008" spans="1:6" x14ac:dyDescent="0.25">
      <c r="A1008" s="2">
        <v>45203</v>
      </c>
      <c r="B1008">
        <v>26248.457031000002</v>
      </c>
      <c r="C1008">
        <v>26427.730468999998</v>
      </c>
      <c r="D1008">
        <v>25990.328125</v>
      </c>
      <c r="E1008">
        <v>26202.021484000001</v>
      </c>
      <c r="F1008">
        <f t="shared" si="15"/>
        <v>26209.029297000001</v>
      </c>
    </row>
    <row r="1009" spans="1:6" x14ac:dyDescent="0.25">
      <c r="A1009" s="2">
        <v>45204</v>
      </c>
      <c r="B1009">
        <v>26201.158202999999</v>
      </c>
      <c r="C1009">
        <v>26480.738281000002</v>
      </c>
      <c r="D1009">
        <v>26008.78125</v>
      </c>
      <c r="E1009">
        <v>26458.601563</v>
      </c>
      <c r="F1009">
        <f t="shared" si="15"/>
        <v>26244.759765499999</v>
      </c>
    </row>
    <row r="1010" spans="1:6" x14ac:dyDescent="0.25">
      <c r="A1010" s="2">
        <v>45205</v>
      </c>
      <c r="B1010">
        <v>26457.890625</v>
      </c>
      <c r="C1010">
        <v>26689.291015999999</v>
      </c>
      <c r="D1010">
        <v>25988.699218999998</v>
      </c>
      <c r="E1010">
        <v>25995.521484000001</v>
      </c>
      <c r="F1010">
        <f t="shared" si="15"/>
        <v>26338.995117499999</v>
      </c>
    </row>
    <row r="1011" spans="1:6" x14ac:dyDescent="0.25">
      <c r="A1011" s="2">
        <v>45206</v>
      </c>
      <c r="B1011">
        <v>25991.927734000001</v>
      </c>
      <c r="C1011">
        <v>26668.982422000001</v>
      </c>
      <c r="D1011">
        <v>25928.066406000002</v>
      </c>
      <c r="E1011">
        <v>26380.189452999999</v>
      </c>
      <c r="F1011">
        <f t="shared" si="15"/>
        <v>26298.524414</v>
      </c>
    </row>
    <row r="1012" spans="1:6" x14ac:dyDescent="0.25">
      <c r="A1012" s="2">
        <v>45207</v>
      </c>
      <c r="B1012">
        <v>26380.365234000001</v>
      </c>
      <c r="C1012">
        <v>26457.117188</v>
      </c>
      <c r="D1012">
        <v>26308.287109000001</v>
      </c>
      <c r="E1012">
        <v>26401.185547000001</v>
      </c>
      <c r="F1012">
        <f t="shared" si="15"/>
        <v>26382.7021485</v>
      </c>
    </row>
    <row r="1013" spans="1:6" x14ac:dyDescent="0.25">
      <c r="A1013" s="2">
        <v>45208</v>
      </c>
      <c r="B1013">
        <v>26403.865234000001</v>
      </c>
      <c r="C1013">
        <v>26527.042968999998</v>
      </c>
      <c r="D1013">
        <v>26166.601563</v>
      </c>
      <c r="E1013">
        <v>26437.544922000001</v>
      </c>
      <c r="F1013">
        <f t="shared" si="15"/>
        <v>26346.822265999999</v>
      </c>
    </row>
    <row r="1014" spans="1:6" x14ac:dyDescent="0.25">
      <c r="A1014" s="2">
        <v>45209</v>
      </c>
      <c r="B1014">
        <v>26436.960938</v>
      </c>
      <c r="C1014">
        <v>26502.417968999998</v>
      </c>
      <c r="D1014">
        <v>25910.431640999999</v>
      </c>
      <c r="E1014">
        <v>26074.796875</v>
      </c>
      <c r="F1014">
        <f t="shared" si="15"/>
        <v>26206.424804999999</v>
      </c>
    </row>
    <row r="1015" spans="1:6" x14ac:dyDescent="0.25">
      <c r="A1015" s="2">
        <v>45210</v>
      </c>
      <c r="B1015">
        <v>26080.017577999999</v>
      </c>
      <c r="C1015">
        <v>26159.824218999998</v>
      </c>
      <c r="D1015">
        <v>25759.330077999999</v>
      </c>
      <c r="E1015">
        <v>25829.869140999999</v>
      </c>
      <c r="F1015">
        <f t="shared" si="15"/>
        <v>25959.5771485</v>
      </c>
    </row>
    <row r="1016" spans="1:6" x14ac:dyDescent="0.25">
      <c r="A1016" s="2">
        <v>45211</v>
      </c>
      <c r="B1016">
        <v>25830.863281000002</v>
      </c>
      <c r="C1016">
        <v>25902.541015999999</v>
      </c>
      <c r="D1016">
        <v>25090.888672000001</v>
      </c>
      <c r="E1016">
        <v>25296.394531000002</v>
      </c>
      <c r="F1016">
        <f t="shared" si="15"/>
        <v>25496.714844000002</v>
      </c>
    </row>
    <row r="1017" spans="1:6" x14ac:dyDescent="0.25">
      <c r="A1017" s="2">
        <v>45212</v>
      </c>
      <c r="B1017">
        <v>25296.367188</v>
      </c>
      <c r="C1017">
        <v>25341.230468999998</v>
      </c>
      <c r="D1017">
        <v>25199.677734000001</v>
      </c>
      <c r="E1017">
        <v>25396.322265999999</v>
      </c>
      <c r="F1017">
        <f t="shared" si="15"/>
        <v>25270.4541015</v>
      </c>
    </row>
    <row r="1018" spans="1:6" x14ac:dyDescent="0.25">
      <c r="A1018" s="2">
        <v>45213</v>
      </c>
      <c r="B1018">
        <v>25392.603515999999</v>
      </c>
      <c r="C1018">
        <v>25771.900390999999</v>
      </c>
      <c r="D1018">
        <v>25404.685547000001</v>
      </c>
      <c r="E1018">
        <v>25552.808593999998</v>
      </c>
      <c r="F1018">
        <f t="shared" si="15"/>
        <v>25588.292969000002</v>
      </c>
    </row>
    <row r="1019" spans="1:6" x14ac:dyDescent="0.25">
      <c r="A1019" s="2">
        <v>45214</v>
      </c>
      <c r="B1019">
        <v>25556.449218999998</v>
      </c>
      <c r="C1019">
        <v>25654.234375</v>
      </c>
      <c r="D1019">
        <v>25507.349609000001</v>
      </c>
      <c r="E1019">
        <v>25552.171875</v>
      </c>
      <c r="F1019">
        <f t="shared" si="15"/>
        <v>25580.791991999999</v>
      </c>
    </row>
    <row r="1020" spans="1:6" x14ac:dyDescent="0.25">
      <c r="A1020" s="2">
        <v>45215</v>
      </c>
      <c r="B1020">
        <v>25548.65625</v>
      </c>
      <c r="C1020">
        <v>25936.964843999998</v>
      </c>
      <c r="D1020">
        <v>25510.494140999999</v>
      </c>
      <c r="E1020">
        <v>25811.175781000002</v>
      </c>
      <c r="F1020">
        <f t="shared" si="15"/>
        <v>25723.729492499999</v>
      </c>
    </row>
    <row r="1021" spans="1:6" x14ac:dyDescent="0.25">
      <c r="A1021" s="2">
        <v>45216</v>
      </c>
      <c r="B1021">
        <v>25814.003906000002</v>
      </c>
      <c r="C1021">
        <v>27948.287109000001</v>
      </c>
      <c r="D1021">
        <v>25791.068359000001</v>
      </c>
      <c r="E1021">
        <v>27021.167968999998</v>
      </c>
      <c r="F1021">
        <f t="shared" si="15"/>
        <v>26869.677734000001</v>
      </c>
    </row>
    <row r="1022" spans="1:6" x14ac:dyDescent="0.25">
      <c r="A1022" s="2">
        <v>45217</v>
      </c>
      <c r="B1022">
        <v>27023.662109000001</v>
      </c>
      <c r="C1022">
        <v>27051.130859000001</v>
      </c>
      <c r="D1022">
        <v>26651.013672000001</v>
      </c>
      <c r="E1022">
        <v>26876.296875</v>
      </c>
      <c r="F1022">
        <f t="shared" si="15"/>
        <v>26851.072265499999</v>
      </c>
    </row>
    <row r="1023" spans="1:6" x14ac:dyDescent="0.25">
      <c r="A1023" s="2">
        <v>45218</v>
      </c>
      <c r="B1023">
        <v>26874.199218999998</v>
      </c>
      <c r="C1023">
        <v>27316.697265999999</v>
      </c>
      <c r="D1023">
        <v>26742.578125</v>
      </c>
      <c r="E1023">
        <v>26882.207031000002</v>
      </c>
      <c r="F1023">
        <f t="shared" si="15"/>
        <v>27029.637695500001</v>
      </c>
    </row>
    <row r="1024" spans="1:6" x14ac:dyDescent="0.25">
      <c r="A1024" s="2">
        <v>45219</v>
      </c>
      <c r="B1024">
        <v>26886.074218999998</v>
      </c>
      <c r="C1024">
        <v>27258.691406000002</v>
      </c>
      <c r="D1024">
        <v>26748.376952999999</v>
      </c>
      <c r="E1024">
        <v>27129.1875</v>
      </c>
      <c r="F1024">
        <f t="shared" si="15"/>
        <v>27003.534179499999</v>
      </c>
    </row>
    <row r="1025" spans="1:6" x14ac:dyDescent="0.25">
      <c r="A1025" s="2">
        <v>45220</v>
      </c>
      <c r="B1025">
        <v>27141.472656000002</v>
      </c>
      <c r="C1025">
        <v>28431.201172000001</v>
      </c>
      <c r="D1025">
        <v>27054.347656000002</v>
      </c>
      <c r="E1025">
        <v>28007.347656000002</v>
      </c>
      <c r="F1025">
        <f t="shared" si="15"/>
        <v>27742.774414</v>
      </c>
    </row>
    <row r="1026" spans="1:6" x14ac:dyDescent="0.25">
      <c r="A1026" s="2">
        <v>45221</v>
      </c>
      <c r="B1026">
        <v>28007.755859000001</v>
      </c>
      <c r="C1026">
        <v>28577.753906000002</v>
      </c>
      <c r="D1026">
        <v>27817.507813</v>
      </c>
      <c r="E1026">
        <v>28229.517577999999</v>
      </c>
      <c r="F1026">
        <f t="shared" ref="F1026:F1057" si="16">(C1026+D1026)/2</f>
        <v>28197.630859500001</v>
      </c>
    </row>
    <row r="1027" spans="1:6" x14ac:dyDescent="0.25">
      <c r="A1027" s="2">
        <v>45222</v>
      </c>
      <c r="B1027">
        <v>28229.746093999998</v>
      </c>
      <c r="C1027">
        <v>28494.675781000002</v>
      </c>
      <c r="D1027">
        <v>28028.662109000001</v>
      </c>
      <c r="E1027">
        <v>28324.646484000001</v>
      </c>
      <c r="F1027">
        <f t="shared" si="16"/>
        <v>28261.668945000001</v>
      </c>
    </row>
    <row r="1028" spans="1:6" x14ac:dyDescent="0.25">
      <c r="A1028" s="2">
        <v>45223</v>
      </c>
      <c r="B1028">
        <v>28463.265625</v>
      </c>
      <c r="C1028">
        <v>32214.931640999999</v>
      </c>
      <c r="D1028">
        <v>28434.5625</v>
      </c>
      <c r="E1028">
        <v>31008.648438</v>
      </c>
      <c r="F1028">
        <f t="shared" si="16"/>
        <v>30324.747070500001</v>
      </c>
    </row>
    <row r="1029" spans="1:6" x14ac:dyDescent="0.25">
      <c r="A1029" s="2">
        <v>45224</v>
      </c>
      <c r="B1029">
        <v>31000.28125</v>
      </c>
      <c r="C1029">
        <v>32901.402344000002</v>
      </c>
      <c r="D1029">
        <v>30820.650390999999</v>
      </c>
      <c r="E1029">
        <v>31996.871093999998</v>
      </c>
      <c r="F1029">
        <f t="shared" si="16"/>
        <v>31861.026367500002</v>
      </c>
    </row>
    <row r="1030" spans="1:6" x14ac:dyDescent="0.25">
      <c r="A1030" s="2">
        <v>45225</v>
      </c>
      <c r="B1030">
        <v>32010.572265999999</v>
      </c>
      <c r="C1030">
        <v>33210.746094000002</v>
      </c>
      <c r="D1030">
        <v>31843.714843999998</v>
      </c>
      <c r="E1030">
        <v>32653.228515999999</v>
      </c>
      <c r="F1030">
        <f t="shared" si="16"/>
        <v>32527.230469000002</v>
      </c>
    </row>
    <row r="1031" spans="1:6" x14ac:dyDescent="0.25">
      <c r="A1031" s="2">
        <v>45226</v>
      </c>
      <c r="B1031">
        <v>32654.615234000001</v>
      </c>
      <c r="C1031">
        <v>33033.160155999998</v>
      </c>
      <c r="D1031">
        <v>32067.623047000001</v>
      </c>
      <c r="E1031">
        <v>32333.435547000001</v>
      </c>
      <c r="F1031">
        <f t="shared" si="16"/>
        <v>32550.3916015</v>
      </c>
    </row>
    <row r="1032" spans="1:6" x14ac:dyDescent="0.25">
      <c r="A1032" s="2">
        <v>45227</v>
      </c>
      <c r="B1032">
        <v>32333.294922000001</v>
      </c>
      <c r="C1032">
        <v>32434.953125</v>
      </c>
      <c r="D1032">
        <v>31636.96875</v>
      </c>
      <c r="E1032">
        <v>32080.365234000001</v>
      </c>
      <c r="F1032">
        <f t="shared" si="16"/>
        <v>32035.9609375</v>
      </c>
    </row>
    <row r="1033" spans="1:6" x14ac:dyDescent="0.25">
      <c r="A1033" s="2">
        <v>45228</v>
      </c>
      <c r="B1033">
        <v>32078.402343999998</v>
      </c>
      <c r="C1033">
        <v>32543.541015999999</v>
      </c>
      <c r="D1033">
        <v>32047.259765999999</v>
      </c>
      <c r="E1033">
        <v>32250.443359000001</v>
      </c>
      <c r="F1033">
        <f t="shared" si="16"/>
        <v>32295.400390999999</v>
      </c>
    </row>
    <row r="1034" spans="1:6" x14ac:dyDescent="0.25">
      <c r="A1034" s="2">
        <v>45229</v>
      </c>
      <c r="B1034">
        <v>32250.25</v>
      </c>
      <c r="C1034">
        <v>32855.382812999997</v>
      </c>
      <c r="D1034">
        <v>32116.095702999999</v>
      </c>
      <c r="E1034">
        <v>32700.621093999998</v>
      </c>
      <c r="F1034">
        <f t="shared" si="16"/>
        <v>32485.739257999998</v>
      </c>
    </row>
    <row r="1035" spans="1:6" x14ac:dyDescent="0.25">
      <c r="A1035" s="2">
        <v>45230</v>
      </c>
      <c r="B1035">
        <v>32694.238281000002</v>
      </c>
      <c r="C1035">
        <v>32875.949219000002</v>
      </c>
      <c r="D1035">
        <v>32171.355468999998</v>
      </c>
      <c r="E1035">
        <v>32506.679688</v>
      </c>
      <c r="F1035">
        <f t="shared" si="16"/>
        <v>32523.652344000002</v>
      </c>
    </row>
    <row r="1036" spans="1:6" x14ac:dyDescent="0.25">
      <c r="A1036" s="2">
        <v>45231</v>
      </c>
      <c r="B1036">
        <v>32504.523438</v>
      </c>
      <c r="C1036">
        <v>32827.054687999997</v>
      </c>
      <c r="D1036">
        <v>32104.228515999999</v>
      </c>
      <c r="E1036">
        <v>32773.707030999998</v>
      </c>
      <c r="F1036">
        <f t="shared" si="16"/>
        <v>32465.641601999996</v>
      </c>
    </row>
    <row r="1037" spans="1:6" x14ac:dyDescent="0.25">
      <c r="A1037" s="2">
        <v>45232</v>
      </c>
      <c r="B1037">
        <v>32763.775390999999</v>
      </c>
      <c r="C1037">
        <v>33607.292969000002</v>
      </c>
      <c r="D1037">
        <v>32370.273438</v>
      </c>
      <c r="E1037">
        <v>33472.753905999998</v>
      </c>
      <c r="F1037">
        <f t="shared" si="16"/>
        <v>32988.783203500003</v>
      </c>
    </row>
    <row r="1038" spans="1:6" x14ac:dyDescent="0.25">
      <c r="A1038" s="2">
        <v>45233</v>
      </c>
      <c r="B1038">
        <v>33476.839844000002</v>
      </c>
      <c r="C1038">
        <v>33898.273437999997</v>
      </c>
      <c r="D1038">
        <v>32407.041015999999</v>
      </c>
      <c r="E1038">
        <v>32911.648437999997</v>
      </c>
      <c r="F1038">
        <f t="shared" si="16"/>
        <v>33152.657226999996</v>
      </c>
    </row>
    <row r="1039" spans="1:6" x14ac:dyDescent="0.25">
      <c r="A1039" s="2">
        <v>45234</v>
      </c>
      <c r="B1039">
        <v>32915.636719000002</v>
      </c>
      <c r="C1039">
        <v>32915.636719000002</v>
      </c>
      <c r="D1039">
        <v>32061.949218999998</v>
      </c>
      <c r="E1039">
        <v>32351.423827999999</v>
      </c>
      <c r="F1039">
        <f t="shared" si="16"/>
        <v>32488.792969000002</v>
      </c>
    </row>
    <row r="1040" spans="1:6" x14ac:dyDescent="0.25">
      <c r="A1040" s="2">
        <v>45235</v>
      </c>
      <c r="B1040">
        <v>32355.148438</v>
      </c>
      <c r="C1040">
        <v>32839.230469000002</v>
      </c>
      <c r="D1040">
        <v>32243.71875</v>
      </c>
      <c r="E1040">
        <v>32677.3125</v>
      </c>
      <c r="F1040">
        <f t="shared" si="16"/>
        <v>32541.474609500001</v>
      </c>
    </row>
    <row r="1041" spans="1:6" x14ac:dyDescent="0.25">
      <c r="A1041" s="2">
        <v>45236</v>
      </c>
      <c r="B1041">
        <v>32684.591797000001</v>
      </c>
      <c r="C1041">
        <v>32944.9375</v>
      </c>
      <c r="D1041">
        <v>32253.388672000001</v>
      </c>
      <c r="E1041">
        <v>32660.251952999999</v>
      </c>
      <c r="F1041">
        <f t="shared" si="16"/>
        <v>32599.163086</v>
      </c>
    </row>
    <row r="1042" spans="1:6" x14ac:dyDescent="0.25">
      <c r="A1042" s="2">
        <v>45237</v>
      </c>
      <c r="B1042">
        <v>32655.996093999998</v>
      </c>
      <c r="C1042">
        <v>32826.0625</v>
      </c>
      <c r="D1042">
        <v>32386.474609000001</v>
      </c>
      <c r="E1042">
        <v>32688.990234000001</v>
      </c>
      <c r="F1042">
        <f t="shared" si="16"/>
        <v>32606.268554499999</v>
      </c>
    </row>
    <row r="1043" spans="1:6" x14ac:dyDescent="0.25">
      <c r="A1043" s="2">
        <v>45238</v>
      </c>
      <c r="B1043">
        <v>32698.714843999998</v>
      </c>
      <c r="C1043">
        <v>33560.523437999997</v>
      </c>
      <c r="D1043">
        <v>32345.003906000002</v>
      </c>
      <c r="E1043">
        <v>33137.675780999998</v>
      </c>
      <c r="F1043">
        <f t="shared" si="16"/>
        <v>32952.763672000001</v>
      </c>
    </row>
    <row r="1044" spans="1:6" x14ac:dyDescent="0.25">
      <c r="A1044" s="2">
        <v>45239</v>
      </c>
      <c r="B1044">
        <v>33115.15625</v>
      </c>
      <c r="C1044">
        <v>33611.476562999997</v>
      </c>
      <c r="D1044">
        <v>32887.550780999998</v>
      </c>
      <c r="E1044">
        <v>33287.515625</v>
      </c>
      <c r="F1044">
        <f t="shared" si="16"/>
        <v>33249.513672000001</v>
      </c>
    </row>
    <row r="1045" spans="1:6" x14ac:dyDescent="0.25">
      <c r="A1045" s="2">
        <v>45240</v>
      </c>
      <c r="B1045">
        <v>33267.3125</v>
      </c>
      <c r="C1045">
        <v>35384.4375</v>
      </c>
      <c r="D1045">
        <v>33234.445312999997</v>
      </c>
      <c r="E1045">
        <v>34397.785155999998</v>
      </c>
      <c r="F1045">
        <f t="shared" si="16"/>
        <v>34309.441406500002</v>
      </c>
    </row>
    <row r="1046" spans="1:6" x14ac:dyDescent="0.25">
      <c r="A1046" s="2">
        <v>45241</v>
      </c>
      <c r="B1046">
        <v>34406.34375</v>
      </c>
      <c r="C1046">
        <v>35049.128905999998</v>
      </c>
      <c r="D1046">
        <v>34064.59375</v>
      </c>
      <c r="E1046">
        <v>34881.023437999997</v>
      </c>
      <c r="F1046">
        <f t="shared" si="16"/>
        <v>34556.861327999999</v>
      </c>
    </row>
    <row r="1047" spans="1:6" x14ac:dyDescent="0.25">
      <c r="A1047" s="2">
        <v>45242</v>
      </c>
      <c r="B1047">
        <v>34877.378905999998</v>
      </c>
      <c r="C1047">
        <v>34968.074219000002</v>
      </c>
      <c r="D1047">
        <v>34375.949219000002</v>
      </c>
      <c r="E1047">
        <v>34716.574219000002</v>
      </c>
      <c r="F1047">
        <f t="shared" si="16"/>
        <v>34672.011719000002</v>
      </c>
    </row>
    <row r="1048" spans="1:6" x14ac:dyDescent="0.25">
      <c r="A1048" s="2">
        <v>45243</v>
      </c>
      <c r="B1048">
        <v>34712.78125</v>
      </c>
      <c r="C1048">
        <v>34743.265625</v>
      </c>
      <c r="D1048">
        <v>34381.042969000002</v>
      </c>
      <c r="E1048">
        <v>34661.761719000002</v>
      </c>
      <c r="F1048">
        <f t="shared" si="16"/>
        <v>34562.154297000001</v>
      </c>
    </row>
    <row r="1049" spans="1:6" x14ac:dyDescent="0.25">
      <c r="A1049" s="2">
        <v>45244</v>
      </c>
      <c r="B1049">
        <v>34676.527344000002</v>
      </c>
      <c r="C1049">
        <v>35005.164062999997</v>
      </c>
      <c r="D1049">
        <v>34023.4375</v>
      </c>
      <c r="E1049">
        <v>34109.410155999998</v>
      </c>
      <c r="F1049">
        <f t="shared" si="16"/>
        <v>34514.300781500002</v>
      </c>
    </row>
    <row r="1050" spans="1:6" x14ac:dyDescent="0.25">
      <c r="A1050" s="2">
        <v>45245</v>
      </c>
      <c r="B1050">
        <v>34099.53125</v>
      </c>
      <c r="C1050">
        <v>34338.988280999998</v>
      </c>
      <c r="D1050">
        <v>32151.746093999998</v>
      </c>
      <c r="E1050">
        <v>32669.894531000002</v>
      </c>
      <c r="F1050">
        <f t="shared" si="16"/>
        <v>33245.3671875</v>
      </c>
    </row>
    <row r="1051" spans="1:6" x14ac:dyDescent="0.25">
      <c r="A1051" s="2">
        <v>45246</v>
      </c>
      <c r="B1051">
        <v>32679.521484000001</v>
      </c>
      <c r="C1051">
        <v>34982.636719000002</v>
      </c>
      <c r="D1051">
        <v>32539.208984000001</v>
      </c>
      <c r="E1051">
        <v>34899.304687999997</v>
      </c>
      <c r="F1051">
        <f t="shared" si="16"/>
        <v>33760.9228515</v>
      </c>
    </row>
    <row r="1052" spans="1:6" x14ac:dyDescent="0.25">
      <c r="A1052" s="2">
        <v>45247</v>
      </c>
      <c r="B1052">
        <v>34898.75</v>
      </c>
      <c r="C1052">
        <v>34958.917969000002</v>
      </c>
      <c r="D1052">
        <v>32737.666015999999</v>
      </c>
      <c r="E1052">
        <v>33312.570312999997</v>
      </c>
      <c r="F1052">
        <f t="shared" si="16"/>
        <v>33848.291992500002</v>
      </c>
    </row>
    <row r="1053" spans="1:6" x14ac:dyDescent="0.25">
      <c r="A1053" s="2">
        <v>45248</v>
      </c>
      <c r="B1053">
        <v>33321.835937999997</v>
      </c>
      <c r="C1053">
        <v>33620.9375</v>
      </c>
      <c r="D1053">
        <v>33045.832030999998</v>
      </c>
      <c r="E1053">
        <v>33522.195312999997</v>
      </c>
      <c r="F1053">
        <f t="shared" si="16"/>
        <v>33333.384765499999</v>
      </c>
    </row>
    <row r="1054" spans="1:6" x14ac:dyDescent="0.25">
      <c r="A1054" s="2">
        <v>45249</v>
      </c>
      <c r="B1054">
        <v>33548.472655999998</v>
      </c>
      <c r="C1054">
        <v>33744.414062999997</v>
      </c>
      <c r="D1054">
        <v>33189.351562999997</v>
      </c>
      <c r="E1054">
        <v>33512.136719000002</v>
      </c>
      <c r="F1054">
        <f t="shared" si="16"/>
        <v>33466.882812999997</v>
      </c>
    </row>
    <row r="1055" spans="1:6" x14ac:dyDescent="0.25">
      <c r="A1055" s="2">
        <v>45250</v>
      </c>
      <c r="B1055">
        <v>33512.195312999997</v>
      </c>
      <c r="C1055">
        <v>34384.375</v>
      </c>
      <c r="D1055">
        <v>33355.40625</v>
      </c>
      <c r="E1055">
        <v>34282.230469000002</v>
      </c>
      <c r="F1055">
        <f t="shared" si="16"/>
        <v>33869.890625</v>
      </c>
    </row>
    <row r="1056" spans="1:6" x14ac:dyDescent="0.25">
      <c r="A1056" s="2">
        <v>45251</v>
      </c>
      <c r="B1056">
        <v>34270.792969000002</v>
      </c>
      <c r="C1056">
        <v>34522.949219000002</v>
      </c>
      <c r="D1056">
        <v>33757.363280999998</v>
      </c>
      <c r="E1056">
        <v>34239.582030999998</v>
      </c>
      <c r="F1056">
        <f t="shared" si="16"/>
        <v>34140.15625</v>
      </c>
    </row>
    <row r="1057" spans="1:6" x14ac:dyDescent="0.25">
      <c r="A1057" s="2">
        <v>45252</v>
      </c>
      <c r="B1057">
        <v>32753.039063</v>
      </c>
      <c r="C1057">
        <v>33684.957030999998</v>
      </c>
      <c r="D1057">
        <v>32753.039063</v>
      </c>
      <c r="E1057">
        <v>33565.847655999998</v>
      </c>
      <c r="F1057">
        <f t="shared" si="16"/>
        <v>33218.998047000001</v>
      </c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7359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Intro</vt:lpstr>
      <vt:lpstr>register</vt:lpstr>
      <vt:lpstr>charts</vt:lpstr>
      <vt:lpstr>historical_prices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Pablo Martin</cp:lastModifiedBy>
  <cp:revision>73</cp:revision>
  <dcterms:created xsi:type="dcterms:W3CDTF">2022-07-18T09:27:58Z</dcterms:created>
  <dcterms:modified xsi:type="dcterms:W3CDTF">2023-12-20T09:30:25Z</dcterms:modified>
  <dc:language>en-US</dc:language>
</cp:coreProperties>
</file>