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075251834d02314/CLINICA HEILSA OK/03 CONTABILIDAD/2022/10 OCTUBRE/"/>
    </mc:Choice>
  </mc:AlternateContent>
  <xr:revisionPtr revIDLastSave="42" documentId="8_{8C1F8BF2-EF13-4D3A-A25A-2E7CC6C0C02D}" xr6:coauthVersionLast="47" xr6:coauthVersionMax="47" xr10:uidLastSave="{7EE8CF3F-BA6B-4122-B64A-9CACB4C5551B}"/>
  <bookViews>
    <workbookView xWindow="-98" yWindow="-98" windowWidth="16395" windowHeight="10276" xr2:uid="{00000000-000D-0000-FFFF-FFFF00000000}"/>
  </bookViews>
  <sheets>
    <sheet name="Cuenta de Pérdidas y Ganancias" sheetId="1" r:id="rId1"/>
  </sheets>
  <definedNames>
    <definedName name="_xlnm.Print_Area" localSheetId="0">'Cuenta de Pérdidas y Ganancias'!$A$1:$M$41</definedName>
    <definedName name="_xlnm.Print_Titles" localSheetId="0">'Cuenta de Pérdidas y Ganancias'!$1:$8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24" i="1"/>
  <c r="L24" i="1"/>
  <c r="K24" i="1"/>
  <c r="J24" i="1"/>
  <c r="I24" i="1"/>
  <c r="H24" i="1"/>
  <c r="G24" i="1"/>
  <c r="F24" i="1"/>
  <c r="E24" i="1"/>
  <c r="D24" i="1"/>
  <c r="C24" i="1"/>
  <c r="M18" i="1"/>
  <c r="L18" i="1"/>
  <c r="K18" i="1"/>
  <c r="J18" i="1"/>
  <c r="I18" i="1"/>
  <c r="H18" i="1"/>
  <c r="G18" i="1"/>
  <c r="F18" i="1"/>
  <c r="E18" i="1"/>
  <c r="D18" i="1"/>
  <c r="C18" i="1"/>
  <c r="M15" i="1"/>
  <c r="L15" i="1"/>
  <c r="K15" i="1"/>
  <c r="J15" i="1"/>
  <c r="I15" i="1"/>
  <c r="H15" i="1"/>
  <c r="G15" i="1"/>
  <c r="F15" i="1"/>
  <c r="E15" i="1"/>
  <c r="D15" i="1"/>
  <c r="C15" i="1"/>
  <c r="M11" i="1"/>
  <c r="L11" i="1"/>
  <c r="K11" i="1"/>
  <c r="J11" i="1"/>
  <c r="I11" i="1"/>
  <c r="H11" i="1"/>
  <c r="G11" i="1"/>
  <c r="G39" i="1" s="1"/>
  <c r="G40" i="1" s="1"/>
  <c r="G41" i="1" s="1"/>
  <c r="F11" i="1"/>
  <c r="E11" i="1"/>
  <c r="D11" i="1"/>
  <c r="C11" i="1"/>
  <c r="C39" i="1" s="1"/>
  <c r="C40" i="1" s="1"/>
  <c r="C41" i="1" s="1"/>
  <c r="H39" i="1" l="1"/>
  <c r="H40" i="1" s="1"/>
  <c r="H41" i="1" s="1"/>
  <c r="E39" i="1"/>
  <c r="E40" i="1" s="1"/>
  <c r="E41" i="1" s="1"/>
  <c r="I39" i="1"/>
  <c r="I40" i="1" s="1"/>
  <c r="I41" i="1" s="1"/>
  <c r="M39" i="1"/>
  <c r="M40" i="1" s="1"/>
  <c r="M41" i="1" s="1"/>
  <c r="D39" i="1"/>
  <c r="D40" i="1" s="1"/>
  <c r="D41" i="1" s="1"/>
  <c r="F39" i="1"/>
  <c r="F40" i="1" s="1"/>
  <c r="F41" i="1" s="1"/>
  <c r="K39" i="1"/>
  <c r="K40" i="1" s="1"/>
  <c r="K41" i="1" s="1"/>
  <c r="L39" i="1"/>
  <c r="L40" i="1" s="1"/>
  <c r="L41" i="1" s="1"/>
  <c r="J39" i="1"/>
  <c r="J40" i="1" s="1"/>
  <c r="J41" i="1" s="1"/>
</calcChain>
</file>

<file path=xl/sharedStrings.xml><?xml version="1.0" encoding="utf-8"?>
<sst xmlns="http://schemas.openxmlformats.org/spreadsheetml/2006/main" count="50" uniqueCount="49">
  <si>
    <t>Cuenta de Pérdidas y Ganancias</t>
  </si>
  <si>
    <t>Empresa: CLINICA HEILSA, S.L.U.</t>
  </si>
  <si>
    <t>Período: de Enero a Octubre</t>
  </si>
  <si>
    <t>Fecha: 15/11/2022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</si>
  <si>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</si>
  <si>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</si>
  <si>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</si>
  <si>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</si>
  <si>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</si>
  <si>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</si>
  <si>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</si>
  <si>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</si>
  <si>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</si>
  <si>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</si>
  <si>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</si>
  <si>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</si>
  <si>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 xml:space="preserve">      1. Importe neto de la cifra de negocios</t>
  </si>
  <si>
    <t xml:space="preserve">          70500000    SERVICIOS FISIO</t>
  </si>
  <si>
    <t xml:space="preserve">          70500001    SERVICIOS LASER/ESTETICA</t>
  </si>
  <si>
    <t xml:space="preserve">          70500002    SERVICIOS MATERIAL</t>
  </si>
  <si>
    <t xml:space="preserve">      4. Aprovisionamientos</t>
  </si>
  <si>
    <t xml:space="preserve">          60000000    COMPRAS DE MERCADERÍAS</t>
  </si>
  <si>
    <t xml:space="preserve">          60700000    TRABAJOS REALIZADOS POR OTRAS</t>
  </si>
  <si>
    <t xml:space="preserve">      6. Gastos de personal</t>
  </si>
  <si>
    <t xml:space="preserve">          64000001    SALARIOS ALEXANDRA CASELLAS</t>
  </si>
  <si>
    <t xml:space="preserve">          64000002    SALARIOS LAURA RIUS</t>
  </si>
  <si>
    <t xml:space="preserve">          64000003    SALARIOS ELI MASRIERA</t>
  </si>
  <si>
    <t xml:space="preserve">          64200000    SEGURIDAD SOCIAL A CARGO EMPRE</t>
  </si>
  <si>
    <t xml:space="preserve">          64900000    OTROS GASTOS SOCIALES</t>
  </si>
  <si>
    <t xml:space="preserve">      7. Otros gastos de explotación</t>
  </si>
  <si>
    <t xml:space="preserve">          62100000    ALQUILER BALMES 44 BJO 1</t>
  </si>
  <si>
    <t xml:space="preserve">          62100001    ALQUILERES EQUIPO MEDICO</t>
  </si>
  <si>
    <t xml:space="preserve">          62200000    REPARACIONES Y CONSERVACIÓN</t>
  </si>
  <si>
    <t xml:space="preserve">          62300000    SERVICIOS PROFESIONALES INDEP.</t>
  </si>
  <si>
    <t xml:space="preserve">          62300001    GASTOS DE ASESORIA</t>
  </si>
  <si>
    <t xml:space="preserve">          62500000    PRIMAS DE SEGUROS</t>
  </si>
  <si>
    <t xml:space="preserve">          62600000    SERVICIOS BANCARIOS Y SIMILARE</t>
  </si>
  <si>
    <t xml:space="preserve">          62700000    PUBLICID., PROPAGANDA Y RR.PP.</t>
  </si>
  <si>
    <t xml:space="preserve">          62800000    SUMINISTROS TELEFONO</t>
  </si>
  <si>
    <t xml:space="preserve">          62800002    SUMINISTRO LUZ</t>
  </si>
  <si>
    <t xml:space="preserve">          62800003    SUMINISTRO AGUA</t>
  </si>
  <si>
    <t xml:space="preserve">          62900000    OTROS SERVICIOS</t>
  </si>
  <si>
    <t xml:space="preserve">          62900001    MATERIAL DE OFICINA</t>
  </si>
  <si>
    <t xml:space="preserve">          62900002    GASTOS DE LIMPIEZA</t>
  </si>
  <si>
    <t xml:space="preserve"> A) RESULTADO DE EXPLOTACIÓN</t>
  </si>
  <si>
    <t xml:space="preserve"> C) RESULTADO ANTES DE IMPUESTOS</t>
  </si>
  <si>
    <t xml:space="preserve"> D) RESULTADO DEL EJERCICIO</t>
  </si>
  <si>
    <t>REAL TRABAJADO:</t>
  </si>
  <si>
    <t xml:space="preserve">REAL FACTURADO: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</si>
</sst>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#,##0.00;[Red]\-#,##0.00;0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6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1"/>
  <sheetViews>
    <sheetView tabSelected="1" topLeftCell="A3" workbookViewId="0">
      <pane xSplit="1" topLeftCell="H1" activePane="topRight" state="frozen"/>
      <selection pane="topRight" activeCell="M12" sqref="M12"/>
    </sheetView>
  </sheetViews>
  <sheetFormatPr baseColWidth="10" defaultRowHeight="14.25" x14ac:dyDescent="0.45"/>
  <cols>
    <col min="1" max="1" width="56.86328125" bestFit="1" customWidth="1"/>
    <col min="2" max="2" width="5" bestFit="1" customWidth="1"/>
    <col min="3" max="9" width="10.33203125" bestFit="1" customWidth="1"/>
    <col min="10" max="10" width="9.33203125" bestFit="1" customWidth="1"/>
    <col min="11" max="11" width="11.1328125" bestFit="1" customWidth="1"/>
    <col min="12" max="12" width="10.1328125" bestFit="1" customWidth="1"/>
    <col min="13" max="13" width="11.1328125" bestFit="1" customWidth="1"/>
  </cols>
  <sheetData>
    <row r="1" spans="1:13" ht="22.15" x14ac:dyDescent="0.55000000000000004">
      <c r="A1" s="1" t="s">
        <v>0</v>
      </c>
    </row>
    <row r="3" spans="1:13" x14ac:dyDescent="0.45">
      <c r="A3" s="2" t="s">
        <v>1</v>
      </c>
    </row>
    <row r="4" spans="1:13" x14ac:dyDescent="0.45">
      <c r="A4" s="2" t="s">
        <v>2</v>
      </c>
    </row>
    <row r="5" spans="1:13" x14ac:dyDescent="0.45">
      <c r="A5" s="2" t="s">
        <v>3</v>
      </c>
    </row>
    <row r="6" spans="1:13" ht="14.65" thickBot="1" x14ac:dyDescent="0.5"/>
    <row r="7" spans="1:13" ht="15" thickTop="1" thickBot="1" x14ac:dyDescent="0.5">
      <c r="A7" s="3" t="s">
        <v>0</v>
      </c>
      <c r="B7" s="3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</row>
    <row r="8" spans="1:13" ht="14.65" thickTop="1" x14ac:dyDescent="0.45"/>
    <row r="9" spans="1:13" x14ac:dyDescent="0.45">
      <c r="A9" t="s">
        <v>48</v>
      </c>
      <c r="B9">
        <v>2022</v>
      </c>
      <c r="C9" s="7">
        <v>11365</v>
      </c>
      <c r="D9" s="7">
        <v>13772.75</v>
      </c>
      <c r="E9" s="7">
        <v>13466</v>
      </c>
      <c r="F9" s="7">
        <v>13726.25</v>
      </c>
      <c r="G9" s="7">
        <v>14656.75</v>
      </c>
      <c r="H9" s="7">
        <v>12256.75</v>
      </c>
      <c r="I9" s="7">
        <v>13464</v>
      </c>
      <c r="J9" s="7">
        <v>4220.5</v>
      </c>
      <c r="K9" s="8">
        <v>13060.75</v>
      </c>
      <c r="L9" s="8">
        <v>12416</v>
      </c>
      <c r="M9" s="9">
        <f>(C9+D9+E9+F9+G9+H9+I9+J9+K9+L9)</f>
        <v>122404.75</v>
      </c>
    </row>
    <row r="10" spans="1:13" x14ac:dyDescent="0.45">
      <c r="A10" t="s">
        <v>47</v>
      </c>
      <c r="B10">
        <v>2022</v>
      </c>
      <c r="C10" s="7">
        <v>10004.5</v>
      </c>
      <c r="D10" s="7">
        <v>13195.7</v>
      </c>
      <c r="E10" s="7">
        <v>15388.55</v>
      </c>
      <c r="F10" s="7">
        <v>12511.95</v>
      </c>
      <c r="G10" s="7">
        <v>14709.4</v>
      </c>
      <c r="H10" s="7">
        <v>13161.5</v>
      </c>
      <c r="I10" s="7">
        <v>12330.25</v>
      </c>
      <c r="J10" s="7">
        <v>5530.15</v>
      </c>
      <c r="K10" s="8">
        <v>13059.5</v>
      </c>
      <c r="L10" s="8">
        <v>12126</v>
      </c>
      <c r="M10" s="9">
        <f>(C10+D10+E10+F10+G10+H10+I10+J10+K10+L10)</f>
        <v>122017.49999999999</v>
      </c>
    </row>
    <row r="11" spans="1:13" x14ac:dyDescent="0.45">
      <c r="A11" t="s">
        <v>16</v>
      </c>
      <c r="B11" s="5">
        <v>2022</v>
      </c>
      <c r="C11" s="6">
        <f t="shared" ref="C11:M11" si="0">SUM(C12:C14)</f>
        <v>12229.13</v>
      </c>
      <c r="D11" s="6">
        <f t="shared" si="0"/>
        <v>13868.29</v>
      </c>
      <c r="E11" s="6">
        <f t="shared" si="0"/>
        <v>12585.25</v>
      </c>
      <c r="F11" s="6">
        <f t="shared" si="0"/>
        <v>14242.02</v>
      </c>
      <c r="G11" s="6">
        <f t="shared" si="0"/>
        <v>14322.31</v>
      </c>
      <c r="H11" s="6">
        <f t="shared" si="0"/>
        <v>12342.39</v>
      </c>
      <c r="I11" s="6">
        <f t="shared" si="0"/>
        <v>14189.72</v>
      </c>
      <c r="J11" s="6">
        <f t="shared" si="0"/>
        <v>4441.53</v>
      </c>
      <c r="K11" s="6">
        <f t="shared" si="0"/>
        <v>8930.8700000000008</v>
      </c>
      <c r="L11" s="6">
        <f t="shared" si="0"/>
        <v>12479.84</v>
      </c>
      <c r="M11" s="6">
        <f t="shared" si="0"/>
        <v>119631.35</v>
      </c>
    </row>
    <row r="12" spans="1:13" x14ac:dyDescent="0.45">
      <c r="A12" t="s">
        <v>17</v>
      </c>
      <c r="B12" s="5">
        <v>2022</v>
      </c>
      <c r="C12" s="6">
        <v>11327.5</v>
      </c>
      <c r="D12" s="6">
        <v>13132.75</v>
      </c>
      <c r="E12" s="6">
        <v>11665</v>
      </c>
      <c r="F12" s="6">
        <v>13733.75</v>
      </c>
      <c r="G12" s="6">
        <v>13229.75</v>
      </c>
      <c r="H12" s="6">
        <v>11678.75</v>
      </c>
      <c r="I12" s="6">
        <v>13681.25</v>
      </c>
      <c r="J12" s="6">
        <v>4425</v>
      </c>
      <c r="K12" s="6">
        <v>8435</v>
      </c>
      <c r="L12" s="6">
        <v>11860.01</v>
      </c>
      <c r="M12" s="6">
        <v>113168.76</v>
      </c>
    </row>
    <row r="13" spans="1:13" x14ac:dyDescent="0.45">
      <c r="A13" t="s">
        <v>18</v>
      </c>
      <c r="B13" s="5">
        <v>2022</v>
      </c>
      <c r="C13" s="6">
        <v>801.63</v>
      </c>
      <c r="D13" s="6">
        <v>735.54</v>
      </c>
      <c r="E13" s="6">
        <v>911.98</v>
      </c>
      <c r="F13" s="6">
        <v>491.74</v>
      </c>
      <c r="G13" s="6">
        <v>958.68</v>
      </c>
      <c r="H13" s="6">
        <v>642.98</v>
      </c>
      <c r="I13" s="6">
        <v>500.21</v>
      </c>
      <c r="J13" s="6">
        <v>0</v>
      </c>
      <c r="K13" s="6">
        <v>495.87</v>
      </c>
      <c r="L13" s="6">
        <v>619.83000000000004</v>
      </c>
      <c r="M13" s="6">
        <v>6158.46</v>
      </c>
    </row>
    <row r="14" spans="1:13" x14ac:dyDescent="0.45">
      <c r="A14" t="s">
        <v>19</v>
      </c>
      <c r="B14" s="5">
        <v>2022</v>
      </c>
      <c r="C14" s="6">
        <v>100</v>
      </c>
      <c r="D14" s="6">
        <v>0</v>
      </c>
      <c r="E14" s="6">
        <v>8.27</v>
      </c>
      <c r="F14" s="6">
        <v>16.53</v>
      </c>
      <c r="G14" s="6">
        <v>133.88</v>
      </c>
      <c r="H14" s="6">
        <v>20.66</v>
      </c>
      <c r="I14" s="6">
        <v>8.26</v>
      </c>
      <c r="J14" s="6">
        <v>16.53</v>
      </c>
      <c r="K14" s="6">
        <v>0</v>
      </c>
      <c r="L14" s="6">
        <v>0</v>
      </c>
      <c r="M14" s="6">
        <v>304.13</v>
      </c>
    </row>
    <row r="15" spans="1:13" x14ac:dyDescent="0.45">
      <c r="A15" t="s">
        <v>20</v>
      </c>
      <c r="B15" s="5">
        <v>2022</v>
      </c>
      <c r="C15" s="6">
        <f t="shared" ref="C15:M15" si="1">SUM(C16:C17)</f>
        <v>-625.17999999999995</v>
      </c>
      <c r="D15" s="6">
        <f t="shared" si="1"/>
        <v>-332.16</v>
      </c>
      <c r="E15" s="6">
        <f t="shared" si="1"/>
        <v>-349.39</v>
      </c>
      <c r="F15" s="6">
        <f t="shared" si="1"/>
        <v>-300.45999999999998</v>
      </c>
      <c r="G15" s="6">
        <f t="shared" si="1"/>
        <v>-601.45000000000005</v>
      </c>
      <c r="H15" s="6">
        <f t="shared" si="1"/>
        <v>-86.75</v>
      </c>
      <c r="I15" s="6">
        <f t="shared" si="1"/>
        <v>-537.18999999999994</v>
      </c>
      <c r="J15" s="6">
        <f t="shared" si="1"/>
        <v>-33.160000000000004</v>
      </c>
      <c r="K15" s="6">
        <f t="shared" si="1"/>
        <v>-398.04</v>
      </c>
      <c r="L15" s="6">
        <f t="shared" si="1"/>
        <v>-27.91</v>
      </c>
      <c r="M15" s="6">
        <f t="shared" si="1"/>
        <v>-3291.6899999999996</v>
      </c>
    </row>
    <row r="16" spans="1:13" x14ac:dyDescent="0.45">
      <c r="A16" t="s">
        <v>21</v>
      </c>
      <c r="B16" s="5">
        <v>2022</v>
      </c>
      <c r="C16" s="6">
        <v>-593.5</v>
      </c>
      <c r="D16" s="6">
        <v>-301.98</v>
      </c>
      <c r="E16" s="6">
        <v>-303.67</v>
      </c>
      <c r="F16" s="6">
        <v>-270.88</v>
      </c>
      <c r="G16" s="6">
        <v>-404.95</v>
      </c>
      <c r="H16" s="6">
        <v>-61.19</v>
      </c>
      <c r="I16" s="6">
        <v>-517.15</v>
      </c>
      <c r="J16" s="6">
        <v>-6.9</v>
      </c>
      <c r="K16" s="6">
        <v>-375.94</v>
      </c>
      <c r="L16" s="6">
        <v>-12</v>
      </c>
      <c r="M16" s="6">
        <v>-2848.16</v>
      </c>
    </row>
    <row r="17" spans="1:13" x14ac:dyDescent="0.45">
      <c r="A17" t="s">
        <v>22</v>
      </c>
      <c r="B17" s="5">
        <v>2022</v>
      </c>
      <c r="C17" s="6">
        <v>-31.68</v>
      </c>
      <c r="D17" s="6">
        <v>-30.18</v>
      </c>
      <c r="E17" s="6">
        <v>-45.72</v>
      </c>
      <c r="F17" s="6">
        <v>-29.58</v>
      </c>
      <c r="G17" s="6">
        <v>-196.5</v>
      </c>
      <c r="H17" s="6">
        <v>-25.56</v>
      </c>
      <c r="I17" s="6">
        <v>-20.04</v>
      </c>
      <c r="J17" s="6">
        <v>-26.26</v>
      </c>
      <c r="K17" s="6">
        <v>-22.1</v>
      </c>
      <c r="L17" s="6">
        <v>-15.91</v>
      </c>
      <c r="M17" s="6">
        <v>-443.53</v>
      </c>
    </row>
    <row r="18" spans="1:13" x14ac:dyDescent="0.45">
      <c r="A18" t="s">
        <v>23</v>
      </c>
      <c r="B18" s="5">
        <v>2022</v>
      </c>
      <c r="C18" s="6">
        <f t="shared" ref="C18:M18" si="2">SUM(C19:C23)</f>
        <v>-5768.3600000000006</v>
      </c>
      <c r="D18" s="6">
        <f t="shared" si="2"/>
        <v>-5768.3600000000006</v>
      </c>
      <c r="E18" s="6">
        <f t="shared" si="2"/>
        <v>-5774.64</v>
      </c>
      <c r="F18" s="6">
        <f t="shared" si="2"/>
        <v>-5774.64</v>
      </c>
      <c r="G18" s="6">
        <f t="shared" si="2"/>
        <v>-5774.64</v>
      </c>
      <c r="H18" s="6">
        <f t="shared" si="2"/>
        <v>-6935.04</v>
      </c>
      <c r="I18" s="6">
        <f t="shared" si="2"/>
        <v>-6065.3600000000006</v>
      </c>
      <c r="J18" s="6">
        <f t="shared" si="2"/>
        <v>-5905.3600000000006</v>
      </c>
      <c r="K18" s="6">
        <f t="shared" si="2"/>
        <v>-5905.3600000000006</v>
      </c>
      <c r="L18" s="6">
        <f t="shared" si="2"/>
        <v>-5913.8899999999994</v>
      </c>
      <c r="M18" s="6">
        <f t="shared" si="2"/>
        <v>-59585.649999999994</v>
      </c>
    </row>
    <row r="19" spans="1:13" x14ac:dyDescent="0.45">
      <c r="A19" t="s">
        <v>24</v>
      </c>
      <c r="B19" s="5">
        <v>2022</v>
      </c>
      <c r="C19" s="6">
        <v>-929.22</v>
      </c>
      <c r="D19" s="6">
        <v>-929.22</v>
      </c>
      <c r="E19" s="6">
        <v>-933.99</v>
      </c>
      <c r="F19" s="6">
        <v>-933.99</v>
      </c>
      <c r="G19" s="6">
        <v>-933.99</v>
      </c>
      <c r="H19" s="6">
        <v>-1335.57</v>
      </c>
      <c r="I19" s="6">
        <v>-975.04</v>
      </c>
      <c r="J19" s="6">
        <v>-975.04</v>
      </c>
      <c r="K19" s="6">
        <v>-975.04</v>
      </c>
      <c r="L19" s="6">
        <v>-975.47</v>
      </c>
      <c r="M19" s="6">
        <v>-9896.57</v>
      </c>
    </row>
    <row r="20" spans="1:13" x14ac:dyDescent="0.45">
      <c r="A20" t="s">
        <v>25</v>
      </c>
      <c r="B20" s="5">
        <v>2022</v>
      </c>
      <c r="C20" s="6">
        <v>-1599.43</v>
      </c>
      <c r="D20" s="6">
        <v>-1599.43</v>
      </c>
      <c r="E20" s="6">
        <v>-1599.43</v>
      </c>
      <c r="F20" s="6">
        <v>-1599.43</v>
      </c>
      <c r="G20" s="6">
        <v>-1599.43</v>
      </c>
      <c r="H20" s="6">
        <v>-2080.1</v>
      </c>
      <c r="I20" s="6">
        <v>-1657.76</v>
      </c>
      <c r="J20" s="6">
        <v>-1657.76</v>
      </c>
      <c r="K20" s="6">
        <v>-1657.76</v>
      </c>
      <c r="L20" s="6">
        <v>-1663.81</v>
      </c>
      <c r="M20" s="6">
        <v>-16714.34</v>
      </c>
    </row>
    <row r="21" spans="1:13" x14ac:dyDescent="0.45">
      <c r="A21" t="s">
        <v>26</v>
      </c>
      <c r="B21" s="5">
        <v>2022</v>
      </c>
      <c r="C21" s="6">
        <v>-2441.71</v>
      </c>
      <c r="D21" s="6">
        <v>-2441.71</v>
      </c>
      <c r="E21" s="6">
        <v>-2441.71</v>
      </c>
      <c r="F21" s="6">
        <v>-2441.71</v>
      </c>
      <c r="G21" s="6">
        <v>-2441.71</v>
      </c>
      <c r="H21" s="6">
        <v>-2441.71</v>
      </c>
      <c r="I21" s="6">
        <v>-2441.71</v>
      </c>
      <c r="J21" s="6">
        <v>-2441.71</v>
      </c>
      <c r="K21" s="6">
        <v>-2441.71</v>
      </c>
      <c r="L21" s="6">
        <v>-2441.71</v>
      </c>
      <c r="M21" s="6">
        <v>-24417.1</v>
      </c>
    </row>
    <row r="22" spans="1:13" x14ac:dyDescent="0.45">
      <c r="A22" t="s">
        <v>27</v>
      </c>
      <c r="B22" s="5">
        <v>2022</v>
      </c>
      <c r="C22" s="6">
        <v>-798</v>
      </c>
      <c r="D22" s="6">
        <v>-798</v>
      </c>
      <c r="E22" s="6">
        <v>-799.51</v>
      </c>
      <c r="F22" s="6">
        <v>-799.51</v>
      </c>
      <c r="G22" s="6">
        <v>-799.51</v>
      </c>
      <c r="H22" s="6">
        <v>-1077.6600000000001</v>
      </c>
      <c r="I22" s="6">
        <v>-830.85</v>
      </c>
      <c r="J22" s="6">
        <v>-830.85</v>
      </c>
      <c r="K22" s="6">
        <v>-830.85</v>
      </c>
      <c r="L22" s="6">
        <v>-832.9</v>
      </c>
      <c r="M22" s="6">
        <v>-8397.64</v>
      </c>
    </row>
    <row r="23" spans="1:13" x14ac:dyDescent="0.45">
      <c r="A23" t="s">
        <v>28</v>
      </c>
      <c r="B23" s="5">
        <v>2022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-160</v>
      </c>
      <c r="J23" s="6">
        <v>0</v>
      </c>
      <c r="K23" s="6">
        <v>0</v>
      </c>
      <c r="L23" s="6">
        <v>0</v>
      </c>
      <c r="M23" s="6">
        <v>-160</v>
      </c>
    </row>
    <row r="24" spans="1:13" x14ac:dyDescent="0.45">
      <c r="A24" t="s">
        <v>29</v>
      </c>
      <c r="B24" s="5">
        <v>2022</v>
      </c>
      <c r="C24" s="6">
        <f t="shared" ref="C24:M24" si="3">SUM(C25:C38)</f>
        <v>-6240.1500000000005</v>
      </c>
      <c r="D24" s="6">
        <f t="shared" si="3"/>
        <v>-6318.95</v>
      </c>
      <c r="E24" s="6">
        <f t="shared" si="3"/>
        <v>-6710.2800000000007</v>
      </c>
      <c r="F24" s="6">
        <f t="shared" si="3"/>
        <v>-6649.5800000000008</v>
      </c>
      <c r="G24" s="6">
        <f t="shared" si="3"/>
        <v>-6961.06</v>
      </c>
      <c r="H24" s="6">
        <f t="shared" si="3"/>
        <v>-6304.7</v>
      </c>
      <c r="I24" s="6">
        <f t="shared" si="3"/>
        <v>-6860.5399999999991</v>
      </c>
      <c r="J24" s="6">
        <f t="shared" si="3"/>
        <v>-3954.56</v>
      </c>
      <c r="K24" s="6">
        <f t="shared" si="3"/>
        <v>-6277.2800000000007</v>
      </c>
      <c r="L24" s="6">
        <f t="shared" si="3"/>
        <v>-5460.3200000000006</v>
      </c>
      <c r="M24" s="6">
        <f t="shared" si="3"/>
        <v>-61737.420000000006</v>
      </c>
    </row>
    <row r="25" spans="1:13" x14ac:dyDescent="0.45">
      <c r="A25" t="s">
        <v>30</v>
      </c>
      <c r="B25" s="5">
        <v>2022</v>
      </c>
      <c r="C25" s="6">
        <v>-1854.72</v>
      </c>
      <c r="D25" s="6">
        <v>-1854.72</v>
      </c>
      <c r="E25" s="6">
        <v>-1854.72</v>
      </c>
      <c r="F25" s="6">
        <v>-1854.72</v>
      </c>
      <c r="G25" s="6">
        <v>-1854.72</v>
      </c>
      <c r="H25" s="6">
        <v>-1854.72</v>
      </c>
      <c r="I25" s="6">
        <v>-1854.72</v>
      </c>
      <c r="J25" s="6">
        <v>-1854.72</v>
      </c>
      <c r="K25" s="6">
        <v>-1854.72</v>
      </c>
      <c r="L25" s="6">
        <v>-1854.72</v>
      </c>
      <c r="M25" s="6">
        <v>-18547.2</v>
      </c>
    </row>
    <row r="26" spans="1:13" x14ac:dyDescent="0.45">
      <c r="A26" t="s">
        <v>31</v>
      </c>
      <c r="B26" s="5">
        <v>2022</v>
      </c>
      <c r="C26" s="6">
        <v>0</v>
      </c>
      <c r="D26" s="6">
        <v>-86.81</v>
      </c>
      <c r="E26" s="6">
        <v>-15.74</v>
      </c>
      <c r="F26" s="6">
        <v>-531.38</v>
      </c>
      <c r="G26" s="6">
        <v>0</v>
      </c>
      <c r="H26" s="6">
        <v>0</v>
      </c>
      <c r="I26" s="6">
        <v>-86.81</v>
      </c>
      <c r="J26" s="6">
        <v>0</v>
      </c>
      <c r="K26" s="6">
        <v>0</v>
      </c>
      <c r="L26" s="6">
        <v>0</v>
      </c>
      <c r="M26" s="6">
        <v>-720.74</v>
      </c>
    </row>
    <row r="27" spans="1:13" x14ac:dyDescent="0.45">
      <c r="A27" t="s">
        <v>32</v>
      </c>
      <c r="B27" s="5">
        <v>2022</v>
      </c>
      <c r="C27" s="6">
        <v>-28.94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-127.43</v>
      </c>
      <c r="K27" s="6">
        <v>-15.46</v>
      </c>
      <c r="L27" s="6">
        <v>0</v>
      </c>
      <c r="M27" s="6">
        <v>-171.83</v>
      </c>
    </row>
    <row r="28" spans="1:13" x14ac:dyDescent="0.45">
      <c r="A28" t="s">
        <v>33</v>
      </c>
      <c r="B28" s="5">
        <v>2022</v>
      </c>
      <c r="C28" s="6">
        <v>-2321.63</v>
      </c>
      <c r="D28" s="6">
        <v>-3477.99</v>
      </c>
      <c r="E28" s="6">
        <v>-3808.48</v>
      </c>
      <c r="F28" s="6">
        <v>-3291.61</v>
      </c>
      <c r="G28" s="6">
        <v>-4240.8599999999997</v>
      </c>
      <c r="H28" s="6">
        <v>-3531.37</v>
      </c>
      <c r="I28" s="6">
        <v>-3416.66</v>
      </c>
      <c r="J28" s="6">
        <v>-1147.25</v>
      </c>
      <c r="K28" s="6">
        <v>-3538.16</v>
      </c>
      <c r="L28" s="6">
        <v>-2841.85</v>
      </c>
      <c r="M28" s="6">
        <v>-31615.86</v>
      </c>
    </row>
    <row r="29" spans="1:13" x14ac:dyDescent="0.45">
      <c r="A29" t="s">
        <v>34</v>
      </c>
      <c r="B29" s="5">
        <v>2022</v>
      </c>
      <c r="C29" s="6">
        <v>-1267.01</v>
      </c>
      <c r="D29" s="6">
        <v>-370.54</v>
      </c>
      <c r="E29" s="6">
        <v>-370.54</v>
      </c>
      <c r="F29" s="6">
        <v>-370.54</v>
      </c>
      <c r="G29" s="6">
        <v>-400.54</v>
      </c>
      <c r="H29" s="6">
        <v>-513.98</v>
      </c>
      <c r="I29" s="6">
        <v>-370.54</v>
      </c>
      <c r="J29" s="6">
        <v>-370.54</v>
      </c>
      <c r="K29" s="6">
        <v>-370.54</v>
      </c>
      <c r="L29" s="6">
        <v>-370.54</v>
      </c>
      <c r="M29" s="6">
        <v>-4775.3100000000004</v>
      </c>
    </row>
    <row r="30" spans="1:13" x14ac:dyDescent="0.45">
      <c r="A30" t="s">
        <v>35</v>
      </c>
      <c r="B30" s="5">
        <v>2022</v>
      </c>
      <c r="C30" s="6">
        <v>0</v>
      </c>
      <c r="D30" s="6">
        <v>-214.26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-214.26</v>
      </c>
      <c r="K30" s="6">
        <v>0</v>
      </c>
      <c r="L30" s="6">
        <v>0</v>
      </c>
      <c r="M30" s="6">
        <v>-428.52</v>
      </c>
    </row>
    <row r="31" spans="1:13" x14ac:dyDescent="0.45">
      <c r="A31" t="s">
        <v>36</v>
      </c>
      <c r="B31" s="5">
        <v>2022</v>
      </c>
      <c r="C31" s="6">
        <v>-47.08</v>
      </c>
      <c r="D31" s="6">
        <v>-80.55</v>
      </c>
      <c r="E31" s="6">
        <v>-52.23</v>
      </c>
      <c r="F31" s="6">
        <v>-54.56</v>
      </c>
      <c r="G31" s="6">
        <v>-60.63</v>
      </c>
      <c r="H31" s="6">
        <v>-42.55</v>
      </c>
      <c r="I31" s="6">
        <v>-65.61</v>
      </c>
      <c r="J31" s="6">
        <v>-20.260000000000002</v>
      </c>
      <c r="K31" s="6">
        <v>-60.35</v>
      </c>
      <c r="L31" s="6">
        <v>-43.41</v>
      </c>
      <c r="M31" s="6">
        <v>-527.23</v>
      </c>
    </row>
    <row r="32" spans="1:13" x14ac:dyDescent="0.45">
      <c r="A32" t="s">
        <v>37</v>
      </c>
      <c r="B32" s="5">
        <v>2022</v>
      </c>
      <c r="C32" s="6">
        <v>-225.27</v>
      </c>
      <c r="D32" s="6">
        <v>-11.89</v>
      </c>
      <c r="E32" s="6">
        <v>-11.89</v>
      </c>
      <c r="F32" s="6">
        <v>-168.76</v>
      </c>
      <c r="G32" s="6">
        <v>-11.89</v>
      </c>
      <c r="H32" s="6">
        <v>-11.89</v>
      </c>
      <c r="I32" s="6">
        <v>-147.22</v>
      </c>
      <c r="J32" s="6">
        <v>-11.89</v>
      </c>
      <c r="K32" s="6">
        <v>-11.89</v>
      </c>
      <c r="L32" s="6">
        <v>-11.89</v>
      </c>
      <c r="M32" s="6">
        <v>-624.48</v>
      </c>
    </row>
    <row r="33" spans="1:13" x14ac:dyDescent="0.45">
      <c r="A33" t="s">
        <v>38</v>
      </c>
      <c r="B33" s="5">
        <v>2022</v>
      </c>
      <c r="C33" s="6">
        <v>-112.11</v>
      </c>
      <c r="D33" s="6">
        <v>-112.42</v>
      </c>
      <c r="E33" s="6">
        <v>-111.05</v>
      </c>
      <c r="F33" s="6">
        <v>-110.16</v>
      </c>
      <c r="G33" s="6">
        <v>-110.42</v>
      </c>
      <c r="H33" s="6">
        <v>-44.99</v>
      </c>
      <c r="I33" s="6">
        <v>-185.02</v>
      </c>
      <c r="J33" s="6">
        <v>-99.3</v>
      </c>
      <c r="K33" s="6">
        <v>-99.3</v>
      </c>
      <c r="L33" s="6">
        <v>-153.61000000000001</v>
      </c>
      <c r="M33" s="6">
        <v>-1138.3800000000001</v>
      </c>
    </row>
    <row r="34" spans="1:13" x14ac:dyDescent="0.45">
      <c r="A34" t="s">
        <v>39</v>
      </c>
      <c r="B34" s="5">
        <v>2022</v>
      </c>
      <c r="C34" s="6">
        <v>-180.08</v>
      </c>
      <c r="D34" s="6">
        <v>0</v>
      </c>
      <c r="E34" s="6">
        <v>-179.26</v>
      </c>
      <c r="F34" s="6">
        <v>0</v>
      </c>
      <c r="G34" s="6">
        <v>0</v>
      </c>
      <c r="H34" s="6">
        <v>0</v>
      </c>
      <c r="I34" s="6">
        <v>-541.51</v>
      </c>
      <c r="J34" s="6">
        <v>0</v>
      </c>
      <c r="K34" s="6">
        <v>-261.5</v>
      </c>
      <c r="L34" s="6">
        <v>0</v>
      </c>
      <c r="M34" s="6">
        <v>-1162.3499999999999</v>
      </c>
    </row>
    <row r="35" spans="1:13" x14ac:dyDescent="0.45">
      <c r="A35" t="s">
        <v>40</v>
      </c>
      <c r="B35" s="5">
        <v>2022</v>
      </c>
      <c r="C35" s="6">
        <v>0</v>
      </c>
      <c r="D35" s="6">
        <v>-43.81</v>
      </c>
      <c r="E35" s="6">
        <v>0</v>
      </c>
      <c r="F35" s="6">
        <v>-212.81</v>
      </c>
      <c r="G35" s="6">
        <v>0</v>
      </c>
      <c r="H35" s="6">
        <v>-86.45</v>
      </c>
      <c r="I35" s="6">
        <v>-112.78</v>
      </c>
      <c r="J35" s="6">
        <v>-88.93</v>
      </c>
      <c r="K35" s="6">
        <v>0</v>
      </c>
      <c r="L35" s="6">
        <v>-64.27</v>
      </c>
      <c r="M35" s="6">
        <v>-609.04999999999995</v>
      </c>
    </row>
    <row r="36" spans="1:13" x14ac:dyDescent="0.45">
      <c r="A36" t="s">
        <v>41</v>
      </c>
      <c r="B36" s="5">
        <v>2022</v>
      </c>
      <c r="C36" s="6">
        <v>-48.67</v>
      </c>
      <c r="D36" s="6">
        <v>-39.229999999999997</v>
      </c>
      <c r="E36" s="6">
        <v>-276.5</v>
      </c>
      <c r="F36" s="6">
        <v>-37.76</v>
      </c>
      <c r="G36" s="6">
        <v>-64.94</v>
      </c>
      <c r="H36" s="6">
        <v>-187.53</v>
      </c>
      <c r="I36" s="6">
        <v>-19.98</v>
      </c>
      <c r="J36" s="6">
        <v>-19.98</v>
      </c>
      <c r="K36" s="6">
        <v>-15.99</v>
      </c>
      <c r="L36" s="6">
        <v>-76.760000000000005</v>
      </c>
      <c r="M36" s="6">
        <v>-787.34</v>
      </c>
    </row>
    <row r="37" spans="1:13" x14ac:dyDescent="0.45">
      <c r="A37" t="s">
        <v>42</v>
      </c>
      <c r="B37" s="5">
        <v>2022</v>
      </c>
      <c r="C37" s="6">
        <v>-154.63999999999999</v>
      </c>
      <c r="D37" s="6">
        <v>-26.73</v>
      </c>
      <c r="E37" s="6">
        <v>-29.87</v>
      </c>
      <c r="F37" s="6">
        <v>-17.28</v>
      </c>
      <c r="G37" s="6">
        <v>-217.06</v>
      </c>
      <c r="H37" s="6">
        <v>0</v>
      </c>
      <c r="I37" s="6">
        <v>-59.69</v>
      </c>
      <c r="J37" s="6">
        <v>0</v>
      </c>
      <c r="K37" s="6">
        <v>-49.37</v>
      </c>
      <c r="L37" s="6">
        <v>-43.27</v>
      </c>
      <c r="M37" s="6">
        <v>-597.91</v>
      </c>
    </row>
    <row r="38" spans="1:13" x14ac:dyDescent="0.45">
      <c r="A38" t="s">
        <v>43</v>
      </c>
      <c r="B38" s="5">
        <v>2022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-31.22</v>
      </c>
      <c r="I38" s="6">
        <v>0</v>
      </c>
      <c r="J38" s="6">
        <v>0</v>
      </c>
      <c r="K38" s="6">
        <v>0</v>
      </c>
      <c r="L38" s="6">
        <v>0</v>
      </c>
      <c r="M38" s="6">
        <v>-31.22</v>
      </c>
    </row>
    <row r="39" spans="1:13" x14ac:dyDescent="0.45">
      <c r="A39" s="2" t="s">
        <v>44</v>
      </c>
      <c r="B39" s="5">
        <v>2022</v>
      </c>
      <c r="C39" s="6">
        <f t="shared" ref="C39:M39" si="4">+C11+C15+C18+C24</f>
        <v>-404.56000000000222</v>
      </c>
      <c r="D39" s="6">
        <f t="shared" si="4"/>
        <v>1448.8200000000006</v>
      </c>
      <c r="E39" s="6">
        <f t="shared" si="4"/>
        <v>-249.0600000000004</v>
      </c>
      <c r="F39" s="6">
        <f t="shared" si="4"/>
        <v>1517.3400000000001</v>
      </c>
      <c r="G39" s="6">
        <f t="shared" si="4"/>
        <v>985.15999999999804</v>
      </c>
      <c r="H39" s="6">
        <f t="shared" si="4"/>
        <v>-984.10000000000036</v>
      </c>
      <c r="I39" s="6">
        <f t="shared" si="4"/>
        <v>726.6299999999992</v>
      </c>
      <c r="J39" s="6">
        <f t="shared" si="4"/>
        <v>-5451.5500000000011</v>
      </c>
      <c r="K39" s="6">
        <f t="shared" si="4"/>
        <v>-3649.8100000000013</v>
      </c>
      <c r="L39" s="6">
        <f t="shared" si="4"/>
        <v>1077.7200000000003</v>
      </c>
      <c r="M39" s="6">
        <f t="shared" si="4"/>
        <v>-4983.4099999999962</v>
      </c>
    </row>
    <row r="40" spans="1:13" x14ac:dyDescent="0.45">
      <c r="A40" s="2" t="s">
        <v>45</v>
      </c>
      <c r="B40" s="5">
        <v>2022</v>
      </c>
      <c r="C40" s="6">
        <f t="shared" ref="C40:M41" si="5">+C39</f>
        <v>-404.56000000000222</v>
      </c>
      <c r="D40" s="6">
        <f t="shared" si="5"/>
        <v>1448.8200000000006</v>
      </c>
      <c r="E40" s="6">
        <f t="shared" si="5"/>
        <v>-249.0600000000004</v>
      </c>
      <c r="F40" s="6">
        <f t="shared" si="5"/>
        <v>1517.3400000000001</v>
      </c>
      <c r="G40" s="6">
        <f t="shared" si="5"/>
        <v>985.15999999999804</v>
      </c>
      <c r="H40" s="6">
        <f t="shared" si="5"/>
        <v>-984.10000000000036</v>
      </c>
      <c r="I40" s="6">
        <f t="shared" si="5"/>
        <v>726.6299999999992</v>
      </c>
      <c r="J40" s="6">
        <f t="shared" si="5"/>
        <v>-5451.5500000000011</v>
      </c>
      <c r="K40" s="6">
        <f t="shared" si="5"/>
        <v>-3649.8100000000013</v>
      </c>
      <c r="L40" s="6">
        <f t="shared" si="5"/>
        <v>1077.7200000000003</v>
      </c>
      <c r="M40" s="6">
        <f t="shared" si="5"/>
        <v>-4983.4099999999962</v>
      </c>
    </row>
    <row r="41" spans="1:13" x14ac:dyDescent="0.45">
      <c r="A41" s="2" t="s">
        <v>46</v>
      </c>
      <c r="B41" s="5">
        <v>2022</v>
      </c>
      <c r="C41" s="6">
        <f t="shared" si="5"/>
        <v>-404.56000000000222</v>
      </c>
      <c r="D41" s="6">
        <f t="shared" si="5"/>
        <v>1448.8200000000006</v>
      </c>
      <c r="E41" s="6">
        <f t="shared" si="5"/>
        <v>-249.0600000000004</v>
      </c>
      <c r="F41" s="6">
        <f t="shared" si="5"/>
        <v>1517.3400000000001</v>
      </c>
      <c r="G41" s="6">
        <f t="shared" si="5"/>
        <v>985.15999999999804</v>
      </c>
      <c r="H41" s="6">
        <f t="shared" si="5"/>
        <v>-984.10000000000036</v>
      </c>
      <c r="I41" s="6">
        <f t="shared" si="5"/>
        <v>726.6299999999992</v>
      </c>
      <c r="J41" s="6">
        <f t="shared" si="5"/>
        <v>-5451.5500000000011</v>
      </c>
      <c r="K41" s="6">
        <f t="shared" si="5"/>
        <v>-3649.8100000000013</v>
      </c>
      <c r="L41" s="6">
        <f t="shared" si="5"/>
        <v>1077.7200000000003</v>
      </c>
      <c r="M41" s="6">
        <f t="shared" si="5"/>
        <v>-4983.4099999999962</v>
      </c>
    </row>
  </sheetData>
  <pageMargins left="0.7" right="0.7" top="0.75" bottom="0.75" header="0.3" footer="0.3"/>
  <pageSetup paperSize="9"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de Pérdidas y Ganancias</vt:lpstr>
      <vt:lpstr>'Cuenta de Pérdidas y Ganancias'!Área_de_impresión</vt:lpstr>
      <vt:lpstr>'Cuenta de Pérdidas y Ganancias'!Títulos_a_imprimir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Elisabeth Masriera</cp:lastModifiedBy>
  <dcterms:created xsi:type="dcterms:W3CDTF">2022-11-15T15:39:40Z</dcterms:created>
  <dcterms:modified xsi:type="dcterms:W3CDTF">2022-11-18T10:00:40Z</dcterms:modified>
</cp:coreProperties>
</file>